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405" windowWidth="9600" windowHeight="7755" activeTab="0"/>
  </bookViews>
  <sheets>
    <sheet name="XII (2)" sheetId="1" r:id="rId1"/>
  </sheets>
  <definedNames>
    <definedName name="_xlnm._FilterDatabase" localSheetId="0" hidden="1">'XII (2)'!$A$17:$J$294</definedName>
    <definedName name="_xlnm.Print_Titles" localSheetId="0">'XII (2)'!$17:$18</definedName>
    <definedName name="_xlnm.Print_Area" localSheetId="0">'XII (2)'!$A$1:$J$294</definedName>
  </definedNames>
  <calcPr fullCalcOnLoad="1"/>
</workbook>
</file>

<file path=xl/sharedStrings.xml><?xml version="1.0" encoding="utf-8"?>
<sst xmlns="http://schemas.openxmlformats.org/spreadsheetml/2006/main" count="1603" uniqueCount="330">
  <si>
    <t>ВЕДОМСТВЕННАЯ СТРУКТУРА РАСХОДОВ</t>
  </si>
  <si>
    <t>№ п/п</t>
  </si>
  <si>
    <t>Наименование</t>
  </si>
  <si>
    <t>Г</t>
  </si>
  <si>
    <t>Рз</t>
  </si>
  <si>
    <t>ПР</t>
  </si>
  <si>
    <t>ЦСР</t>
  </si>
  <si>
    <t>ВР</t>
  </si>
  <si>
    <t>Доп КР</t>
  </si>
  <si>
    <t>Бюджетные ассигнования на год (тысяч рублей)</t>
  </si>
  <si>
    <t>3</t>
  </si>
  <si>
    <t>4</t>
  </si>
  <si>
    <t>5</t>
  </si>
  <si>
    <t>6</t>
  </si>
  <si>
    <t>7</t>
  </si>
  <si>
    <t>8</t>
  </si>
  <si>
    <t>9</t>
  </si>
  <si>
    <t>1</t>
  </si>
  <si>
    <t>003</t>
  </si>
  <si>
    <t/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</si>
  <si>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</si>
  <si>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</si>
  <si>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</si>
  <si>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</si>
  <si>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000</t>
  </si>
  <si>
    <t>Обслуживание государственного и муниципального долга</t>
  </si>
  <si>
    <t>0111</t>
  </si>
  <si>
    <t>Резервные фонды</t>
  </si>
  <si>
    <t>Другие общегосударственные вопросы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</si>
  <si>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</si>
  <si>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</si>
  <si>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</si>
  <si>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</si>
  <si>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</si>
  <si>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</si>
  <si>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0310</t>
  </si>
  <si>
    <t>Национальная экономика</t>
  </si>
  <si>
    <t>0400</t>
  </si>
  <si>
    <t>Связь и информатика</t>
  </si>
  <si>
    <t>0410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</si>
  <si>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</si>
  <si>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</si>
  <si>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</si>
  <si>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</si>
  <si>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</si>
  <si>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</si>
  <si>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</si>
  <si>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</si>
  <si>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111</t>
  </si>
  <si>
    <t>Благоустройство</t>
  </si>
  <si>
    <t>0503</t>
  </si>
  <si>
    <t>0800</t>
  </si>
  <si>
    <t>Физическая культура и спорт</t>
  </si>
  <si>
    <t>Социальная политика</t>
  </si>
  <si>
    <t>1000</t>
  </si>
  <si>
    <t>Пенсионное обеспечение</t>
  </si>
  <si>
    <t>1001</t>
  </si>
  <si>
    <t>1100</t>
  </si>
  <si>
    <t>915</t>
  </si>
  <si>
    <t>917</t>
  </si>
  <si>
    <t>Культура</t>
  </si>
  <si>
    <t>0801</t>
  </si>
  <si>
    <t>2</t>
  </si>
  <si>
    <t>931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</si>
  <si>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</si>
  <si>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</si>
  <si>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ИТОГО:</t>
  </si>
  <si>
    <t>866</t>
  </si>
  <si>
    <t>УТВЕРЖДЕНА</t>
  </si>
  <si>
    <t>Образование</t>
  </si>
  <si>
    <t>0700</t>
  </si>
  <si>
    <t>Социальное обеспечение населения</t>
  </si>
  <si>
    <t>1003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</si>
  <si>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</si>
  <si>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</si>
  <si>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 xml:space="preserve"> решением совета депутатов</t>
  </si>
  <si>
    <t>Обслуживание внутреннего государственного и муниципального долга</t>
  </si>
  <si>
    <t>1300</t>
  </si>
  <si>
    <t>1301</t>
  </si>
  <si>
    <t>0113</t>
  </si>
  <si>
    <t xml:space="preserve">Культура и кинематография </t>
  </si>
  <si>
    <t>0804</t>
  </si>
  <si>
    <t>1102</t>
  </si>
  <si>
    <t>Массовый спорт</t>
  </si>
  <si>
    <t>Обеспечение деятельности финансовых органов</t>
  </si>
  <si>
    <t>0106</t>
  </si>
  <si>
    <t>540</t>
  </si>
  <si>
    <t>870</t>
  </si>
  <si>
    <t>Резервные средства</t>
  </si>
  <si>
    <t>365</t>
  </si>
  <si>
    <t>810</t>
  </si>
  <si>
    <t>Обслуживание муниципального долга</t>
  </si>
  <si>
    <t>916</t>
  </si>
  <si>
    <t>Молодежная политика и оздоровление детей</t>
  </si>
  <si>
    <t>0707</t>
  </si>
  <si>
    <t>Дорожное хозяйство</t>
  </si>
  <si>
    <t>0409</t>
  </si>
  <si>
    <t>Обеспечение деятельности органов местного самоуправления</t>
  </si>
  <si>
    <t>Обеспечение деятельности аппаратов органов местного самоуправления</t>
  </si>
  <si>
    <t>Расходы на выплаты по оплате труда работников органов местного самоуправления в рамках обеспечения деятельности аппаратов органов местного самоуправления</t>
  </si>
  <si>
    <t>Расходы на выплаты по оплате труда работников органов местного самоуправления,  не являющихся должностями муниципальной службы, в рамках обеспечения деятельности аппаратов органов местного самоуправления</t>
  </si>
  <si>
    <t>Расходы на обеспечение функций органов местного самоуправления  в рамках обеспечения деятельности аппаратов органов местного самоуправления</t>
  </si>
  <si>
    <t>Обеспечение деятельности Главы местной администрации</t>
  </si>
  <si>
    <t xml:space="preserve">Расходы на выплаты по оплате труда работников органов местного самоуправления в рамках обеспечения деятельности Главы местной администрации      </t>
  </si>
  <si>
    <t xml:space="preserve">Обеспечение выполнения органами местного самоуправления отдельных государственных полномочий Ленинградской области </t>
  </si>
  <si>
    <t xml:space="preserve">Расходы за счет субвенции 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</t>
  </si>
  <si>
    <t>Непрограммные расходы органов местного самоуправления</t>
  </si>
  <si>
    <t>Непрограммные расходы</t>
  </si>
  <si>
    <t>Иные межбюджетные трансферты</t>
  </si>
  <si>
    <t>67 0 0000</t>
  </si>
  <si>
    <t>67 4 0000</t>
  </si>
  <si>
    <t>67 4 0021</t>
  </si>
  <si>
    <t>67 4 0022</t>
  </si>
  <si>
    <t>67 4 0023</t>
  </si>
  <si>
    <t>67 5 0000</t>
  </si>
  <si>
    <t>67 5 0021</t>
  </si>
  <si>
    <t>67 9 0000</t>
  </si>
  <si>
    <t>67 9 7134</t>
  </si>
  <si>
    <t>98 0 0000</t>
  </si>
  <si>
    <t>98 9 0000</t>
  </si>
  <si>
    <t>98 9 9604</t>
  </si>
  <si>
    <t>98 9 9605</t>
  </si>
  <si>
    <t>Резервный фонд администрации муниципального образования в рамках непрограммных расходов органов местного самоуправления</t>
  </si>
  <si>
    <t>98 9 9601</t>
  </si>
  <si>
    <t>98 9 1005</t>
  </si>
  <si>
    <t>Премирование по постановлению администрации в связи с юбилеем и вне системы оплаты труда в рамках непрограммных расходов органов местного самоуправления</t>
  </si>
  <si>
    <t>Расчеты за услуги по начислению и сбору платы за найм в рамках непрограммных расходов органов местного самоуправления</t>
  </si>
  <si>
    <t>Расчеты за услуги по начислению и выплате муниципальных субсидий в рамках непрограммных расходов органов местного самоуправления</t>
  </si>
  <si>
    <t>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 в рамках непрограммных расходов органов местного самоуправления</t>
  </si>
  <si>
    <t>Информирование жителей  в СМИ о развитии муниципального образования в рамках непрограммных расходов органов местного самоуправления</t>
  </si>
  <si>
    <t>98 9 1003</t>
  </si>
  <si>
    <t>98 9 1010</t>
  </si>
  <si>
    <t>98 9 1011</t>
  </si>
  <si>
    <t>98 9 1031</t>
  </si>
  <si>
    <t>98 9 1041</t>
  </si>
  <si>
    <t>98 9 9603</t>
  </si>
  <si>
    <t>На 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</si>
  <si>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98 9 5118</t>
  </si>
  <si>
    <t>Предупреждение и ликвидация последствий чрезвычайных ситуаций и стихийных бедствий природного и техногенного характера в рамках непрограммных расходов органов местного самоуправления</t>
  </si>
  <si>
    <t>Обеспечение противопожарной безопасности</t>
  </si>
  <si>
    <t>Муниципальная программа "О содействиии развития части территории муниципального образования Назиевское городское поселение муниципального образования Кировский муниципальный район Ленинградской области"</t>
  </si>
  <si>
    <t>98 9 1309</t>
  </si>
  <si>
    <t>98 9 9610</t>
  </si>
  <si>
    <t>22 0 0000</t>
  </si>
  <si>
    <t>Дорожное хозяйство (дорожные фонды)</t>
  </si>
  <si>
    <t>Мероприятия, направленные на создание условий для обеспечения жителей поселения услугами связи в рамках непрограммных расходов органов местного самоуправления</t>
  </si>
  <si>
    <t xml:space="preserve">Субсидии юридическим лицам (кроме некоммерческих организаций), индивидуальным предпринимателям,  физическим лицам </t>
  </si>
  <si>
    <t xml:space="preserve">Непрограммные расходы </t>
  </si>
  <si>
    <t>Мероприятия по землеустройству и землепользованию в рамках непрограммных расходов органов местного самоуправления</t>
  </si>
  <si>
    <t>98 9 1410</t>
  </si>
  <si>
    <t>98 9 1035</t>
  </si>
  <si>
    <t>Субсидии на возмещение части затрат на содержание муниципального имущества многоквартирных домов в рамках непрограммных расходов органов местного самоуправления</t>
  </si>
  <si>
    <t>Мероприятия в области жилищного хозяйства в рамках непрограммных расходов органов местного самоуправления</t>
  </si>
  <si>
    <t>Мероприятия в области коммунального хозяйства в рамках непрограммных расходов органов местного самоуправления</t>
  </si>
  <si>
    <t>Расходы на уличное освещение в рамках непрограммных расходов органов местного самоуправления</t>
  </si>
  <si>
    <t>Организация и содержание мест захоронения в рамках непрограммных расходов органов местного самоуправления</t>
  </si>
  <si>
    <t>Расходы на прочие мероприятия по благоустройству в рамках непрограммных расходов органов местного самоуправления</t>
  </si>
  <si>
    <t>Организация сбора и вывоза бытовых отходов и мусора в рамках непрограммных расходов органов местного самоуправления</t>
  </si>
  <si>
    <t>98 9 0605</t>
  </si>
  <si>
    <t>98 9 1500</t>
  </si>
  <si>
    <t>98 9 9602</t>
  </si>
  <si>
    <t>98 9 1550</t>
  </si>
  <si>
    <t>98 9 1531</t>
  </si>
  <si>
    <t>98 9 1534</t>
  </si>
  <si>
    <t>98 9 1535</t>
  </si>
  <si>
    <t>98 9 1536</t>
  </si>
  <si>
    <t>Субсидии юридическим лицам, организующим временное трудоустройство несовершеннолетних граждан в возрасте от 14 до 18 лет в свободное от учебы время в рамках непрограммных расходов органов местного самоуправления</t>
  </si>
  <si>
    <t>98 9 0607</t>
  </si>
  <si>
    <t>Расходы на обеспечение деятельности муниципальных казенных учреждений в рамках непрограммных расходов органов местного самоуправления</t>
  </si>
  <si>
    <t>Другие вопросы в области культуры, кинематографии</t>
  </si>
  <si>
    <t>Организация и проведение мероприятий в сфере культуры в рамках  непрограммных расходов органов местного самоуправления</t>
  </si>
  <si>
    <t>98 9 0024</t>
  </si>
  <si>
    <t>98 9 1145</t>
  </si>
  <si>
    <t>Доплаты к пенсиям муниципальных служащих в рамках непрограммных расходов органов местного самоуправления</t>
  </si>
  <si>
    <t>Предоставление гражданам субсидий на оплату жилого помещения и коммунальных услуг в рамках непрограммных расходов органов местного самоуправления</t>
  </si>
  <si>
    <t>Организация и проведение мероприятий в области  спорта и физической культуры в рамках  непрограммных расходов органов местного самоуправления</t>
  </si>
  <si>
    <t>98 9 0308</t>
  </si>
  <si>
    <t>98 9 0348</t>
  </si>
  <si>
    <t>98 9 1144</t>
  </si>
  <si>
    <t>Процентные платежи по муниципальному долгу в рамках непрограммных расходов органов местного самоуправления</t>
  </si>
  <si>
    <t xml:space="preserve"> </t>
  </si>
  <si>
    <t>98 9 1001</t>
  </si>
  <si>
    <t>730</t>
  </si>
  <si>
    <t>Обеспечение деятельности представительных органов муниципальных образований</t>
  </si>
  <si>
    <t>Расходы на обеспечение функций органов местного самоуправления  в рамках обеспечения деятельности представительных органов муниципальных образований</t>
  </si>
  <si>
    <t>67 3 0000</t>
  </si>
  <si>
    <t>67 3 0023</t>
  </si>
  <si>
    <t>98 9 9609</t>
  </si>
  <si>
    <t>Строительство пожарных водоемов в рамках муниципальной программы "О содействиии развития части территории муниципального образования Назиевское городское поселение муниципального образования Кировский муниципальный район Ленинградской области"</t>
  </si>
  <si>
    <t>Муниципальная программа "Совершенствование и развитие автомобильных дорог в муниципальном образовании Назиевское городское поселение муниципального образования Кировский муниципальный района Ленинградской области"</t>
  </si>
  <si>
    <t>Подпрограмма "Развитие сети автомобильных дорог и дорог местного значения в муниципальном образовании Назиевское городское поселение" муниципальной программы "Совершенствование и развитие автомобильных дорог в муниципальном образовании Назиевское городское поселение муниципального образования Кировский муниципальный района Ленинградской области"</t>
  </si>
  <si>
    <t>Мероприятия по ремонту  дорог местного значения и искусственных сооружений на них в рамках подпрограммы "Развитие сети автомобильных дорог и дорог местного значения в муниципальном образовании Назиевское городское поселение" муниципальной программы "Совершенствование и развитие автомобильных дорог в муниципальном образовании Назиевское городское поселение муниципального образования Кировский муниципальный района Ленинградской области"</t>
  </si>
  <si>
    <t>Мероприятия по составлению деффектных ведомостей, экспертиза проектно-сметной документации, осуществление стоительного контроля по ремонту дорог в рамках подпрограммы "Развитие сети автомобильных дорог и дорог местного значения в муниципальном образовании Назиевское городское поселение" муниципальной программы "Совершенствование и развитие автомобильных дорог в муниципальном образовании Назиевское городское поселение муниципального образования Кировский муниципальный района Ленинградской области"</t>
  </si>
  <si>
    <t>Подпрограмма "Ремонт  дворовых территорий многоквартирных домов, проездов к дворовым территориям многоквартирных домов  в муниципальном образовании  Назиевское городское поселение" муниципальной программы "Совершенствование и развитие автомобильных дорог в муниципальном образовании Назиевское городское поселение муниципального образования Кировский муниципальный района Ленинградской области"</t>
  </si>
  <si>
    <t>Мероприятия по ремонту дворовых территорий в рамках подпрограммы "Ремонт  дворовых территорий многоквартирных домов, проездов к дворовым территориям многоквартирных домов  в муниципальном образовании  Назиевское городское поселение" муниципальной программы "Совершенствование и развитие автомобильных дорог в муниципальном образовании Назиевское городское поселение муниципального образования Кировский муниципальный района Ленинградской области"</t>
  </si>
  <si>
    <t>23 0 0000</t>
  </si>
  <si>
    <t>23 1 0000</t>
  </si>
  <si>
    <t>23 1 1428</t>
  </si>
  <si>
    <t>23 1 1431</t>
  </si>
  <si>
    <t>23 2 0000</t>
  </si>
  <si>
    <t>23 2 1432</t>
  </si>
  <si>
    <t>Муниципальная программа "Развитие и поддержка  малого и среднего бизнеса в муниципальном образовании Назиевское городское поселение"</t>
  </si>
  <si>
    <t>Поддержка  субъектов малого и среднего бизнеса, зарегистрированным и ведущим деятельность на территории МО Назиевское городское поселение в рамках муниципальной программы "Развитие и поддержка  малого и среднего бизнеса в муниципальном образовании Назиевское городское поселение"</t>
  </si>
  <si>
    <t>24 0 0000</t>
  </si>
  <si>
    <t>24 0 0648</t>
  </si>
  <si>
    <t>Муниципальная программа "Переселение граждан из аварийного жилищного фонда на территории муниципального образования Назиевское городское поселение муниципального образования Кировский муниципальный район Ленинградской области"</t>
  </si>
  <si>
    <t>Мероприятия по сносу аварийных многоквартирных домов в рамках муниципальной программы "Переселение граждан из аварийного жилищного фонда на территории муниципального образования Назиевское городское поселение муниципального образования Кировский муниципальный район Ленинградской области"</t>
  </si>
  <si>
    <t>25 0 0000</t>
  </si>
  <si>
    <t>25 0 1555</t>
  </si>
  <si>
    <t>98 9 1419</t>
  </si>
  <si>
    <t>22 0 8047</t>
  </si>
  <si>
    <t>Мероприятия по составлению деффектных ведомостей, экспертиза проектно-сметной документации, осуществление стоительного контроля по ремонту дворовых территторий в рамках подпрограммы "Ремонт  дворовых территорий многоквартирных домов, проездов к дворовым территориям многоквартирных домов  в муниципальном образовании  Назиевское городское поселение" муниципальной программы "Совершенствование и развитие автомобильных дорог в муниципальном образовании Назиевское городское поселение муниципального образования Кировский муниципальный района Ленинградской области"</t>
  </si>
  <si>
    <t>Субсидии в виде имущественного взноса некоммерческой организации  "Фонд капитального ремонта многоквартирных домов Ленинградской области" в рамках  непрограммных расходов органов местного самоуправления</t>
  </si>
  <si>
    <t>Субсидии некоммерческим организациям (за исключением государственных (муниципальных) учреждений)</t>
  </si>
  <si>
    <t>98 9 0676</t>
  </si>
  <si>
    <t>630</t>
  </si>
  <si>
    <t>23 2 1430</t>
  </si>
  <si>
    <t>98 9 8051</t>
  </si>
  <si>
    <t>Мероприятия по оплате стоимости превышения общей площади расселяемых жилых помещений   в рамках непрограммных расходов органов местного самоуправления</t>
  </si>
  <si>
    <t>919</t>
  </si>
  <si>
    <t>100</t>
  </si>
  <si>
    <t>98 9 1101</t>
  </si>
  <si>
    <t>98 9 1327</t>
  </si>
  <si>
    <t>Проектирование схемы генерального плана  газификации поселеня в рамках  непрограммных расходов органов местного самоуправления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</si>
  <si>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</si>
  <si>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25 0 9603</t>
  </si>
  <si>
    <t xml:space="preserve">Обеспечение мероприятий по переселению граждан из аварийного жилищного фонда с учетом необходимости развития малоэтажного жилищного строительства в рамках в рамках муниципальной программы "Переселение граждан из аварийного жилищного фонда на территории муниципального образования Назиевское городское поселение муниципального образования Кировский муниципальный район Ленинградской области" </t>
  </si>
  <si>
    <t>101</t>
  </si>
  <si>
    <t>Содержание и обслуживание объектов имущества казны муниципального образования в рамках непрограммных расходов органов местного самоуправления</t>
  </si>
  <si>
    <t>98 9 1030</t>
  </si>
  <si>
    <t>Муниципальная программа "О содействии развития части территории муниципального образования Назиевское городское поселение муниципального образования Кировский муниципальный район Ленинградской области"</t>
  </si>
  <si>
    <t>Организация и осуществление мероприятий по ремонту дорог в рамках муниципальной программы "О содействии развития части территории муниципального образования Назиевское городское поселение муниципального образования Кировский муниципальный район Ленинградской области"</t>
  </si>
  <si>
    <t>22 0 1449</t>
  </si>
  <si>
    <t>902</t>
  </si>
  <si>
    <t>администрация муниципального образования Назиевское городское поселение  Кировского муниципального района Ленинградской области</t>
  </si>
  <si>
    <t>98 9 9611</t>
  </si>
  <si>
    <t>98 9 9501</t>
  </si>
  <si>
    <t>Содержание автомобильных дорог местного значения и искусственных сооружений на них в рамках непрограммных расходов органов местного самоуправления</t>
  </si>
  <si>
    <t>98 9 1501</t>
  </si>
  <si>
    <t>Капитальный ремонт (ремонт) муниципального жилищного фонда в рамках непрограммных расходов органов местного самоуправления</t>
  </si>
  <si>
    <t>98 9 8205</t>
  </si>
  <si>
    <t>Мероприятия по технологическому присоединению энергопринимающих устройств в рамках непрограммных расходов органов местного самоуправления</t>
  </si>
  <si>
    <t>бюджета МО Назиевское городское поселение на 2015 год</t>
  </si>
  <si>
    <t>120</t>
  </si>
  <si>
    <t>Расходы на выплаты персоналу государственных (муниципальных) органов</t>
  </si>
  <si>
    <t>240</t>
  </si>
  <si>
    <t>850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</si>
  <si>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</si>
  <si>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</si>
  <si>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Осуществление земельного контроля поселений за использование земель на территориях поселений в рамках непрограммных расходов органов местного самоуправления</t>
  </si>
  <si>
    <t>Осуществление части полномочий поселений в сфере архитектуры и градостроительства в рамках непрограммных расходов органов местного самоуправления</t>
  </si>
  <si>
    <t>Осуществление полномочий поселений по муниципальному жилищному контролю в рамках непрограммных расходов органов местного самоуправления</t>
  </si>
  <si>
    <t>Осуществление части полномочий поселений по формированию, утверждению, исполнению и контролю за исполнением бюджета в рамках непрограммных расходов органов местного самоуправления</t>
  </si>
  <si>
    <t>Осуществление части полномочий поселений по владению, пользованию и распоряжению имуществом в рамках непрограммных расходов органов местного самоуправления</t>
  </si>
  <si>
    <t>Осуществление части полномочий поселений по организации и осуществлению мероприятий по ГО и ЧС (по созданию, содержанию и организации деятельности аварийно-спасательных служб) в рамках непрограммных расходов органов местного самоуправления</t>
  </si>
  <si>
    <t>410</t>
  </si>
  <si>
    <t xml:space="preserve">Бюджетные инвестиции </t>
  </si>
  <si>
    <t>0314</t>
  </si>
  <si>
    <t>Мероприятия по осуществлению деятельности добровольных народных дружин на территориях поселений в рамках непрограммных расходов органов местного самоуправления</t>
  </si>
  <si>
    <t>98 9 1356</t>
  </si>
  <si>
    <t>Осуществление полномочий Кировского района на мероприятия по содержанию автомобильных дорог в рамках непрограммных расходов  органов местного самоуправления</t>
  </si>
  <si>
    <t>Осуществление части полномочий поселений по созданию условий для организации досуга и обеспечения жителей поселения услугами организации культуры в рамках непрограммных расходов органов местного самоуправления</t>
  </si>
  <si>
    <t>320</t>
  </si>
  <si>
    <t>Социальные выплаты гражданам, кроме публичных нормативных социальных выплат</t>
  </si>
  <si>
    <t>310</t>
  </si>
  <si>
    <t>Публичные нормативные социальные выплаты гражданам</t>
  </si>
  <si>
    <t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 в рамках непрограммных расходов органов местного самоуправления</t>
  </si>
  <si>
    <t>110</t>
  </si>
  <si>
    <t>Расходы на выплаты персоналу казенных учреждений</t>
  </si>
  <si>
    <t>Приложение 8</t>
  </si>
  <si>
    <t>совет депутатов  Назиевского городского поселения Кировского муниципального района Ленинградской области</t>
  </si>
  <si>
    <t>муниципального образования</t>
  </si>
  <si>
    <t>Назиевское городское поселение</t>
  </si>
  <si>
    <t xml:space="preserve">Кировского муниципального  района </t>
  </si>
  <si>
    <t>Ленинградской области</t>
  </si>
  <si>
    <t>от 23 декабря  2014 г. № 23</t>
  </si>
  <si>
    <t>(в редакции решения совета депутатов</t>
  </si>
  <si>
    <t>98 9 1009</t>
  </si>
  <si>
    <t>Расходы на капитальный ремонт (ремонт) прочих объектов согласно Адресной программы в рамках непрограммных расходов органов местного самоуправления</t>
  </si>
  <si>
    <t>98 9 1310</t>
  </si>
  <si>
    <t>Функционирование органов в сфере национальной безопасности в рамках непрограммных расходов органов МСУ</t>
  </si>
  <si>
    <t>25 0 9503</t>
  </si>
  <si>
    <t>049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</si>
  <si>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в рамках муниципальной программы "Переселение граждан из аварийного жилищного фонда на территории муниципального образования Назиевское городское поселение муниципального образования Кировский муниципальный район Ленинградской области"</t>
  </si>
  <si>
    <t>Мероприятия по разработке программы энергосбережения и повышения энергетической эффективности муниципального образования в рамках непрограммных расходов органов местного самоуправления</t>
  </si>
  <si>
    <t>98 9 1026</t>
  </si>
  <si>
    <t>86 0 0000</t>
  </si>
  <si>
    <t>86 0 1358</t>
  </si>
  <si>
    <t>Организация и осуществление мероприятий в рамках муниципальной программы "Противодействие экстремизму и профилактика терроризма на территории муниципального образования Назиевское городское поселение Кировского муниципального района Ленинградской области"</t>
  </si>
  <si>
    <t>Муниципальная программа "Противодействие экстремизму и профилактика терроризма на территории муниципального образования Назиевское городское поселение Кировского муниципального района Ленинградской области"</t>
  </si>
  <si>
    <t>22 0 7088</t>
  </si>
  <si>
    <t>795</t>
  </si>
  <si>
    <t>Реализация областного закона от 14.12.12г №95-ОЗ "О содействии развития части территории муниципального образования Назиевское городское поселение Кировского муниципального район Ленинградской области"</t>
  </si>
  <si>
    <t>23 1 7014</t>
  </si>
  <si>
    <t>016</t>
  </si>
  <si>
    <t>Мероприятия по капитальному ремонту и ремонту автомобильных дорог общего пользования местного значения в рамках подпрограммы"Развитие сети автомобильных дорог и дорог местного значения в муниципальном образовании Назиевское городское поселение" муниципальной программы "Совершенствование и развитие автомобильных дорог в муниципальном образовании Назиевское городское поселение Кировского муниципального района Ленинградской области"</t>
  </si>
  <si>
    <t>23 2 7013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</si>
  <si>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 Ленинградской области в рамках подпрограммы "Ремонт дворовых территорий многоквартирных домов, проездов к дворовым территориям многоквартирных домов в муниципальном образовании Назиевское городское поселение" муниципальной программы "Совершенствование и развитие автомобильных дорог в муниципальном образовании Назиевское городское поселение Кировского муниципального района Ленинградской области"</t>
  </si>
  <si>
    <t>25 0 9502</t>
  </si>
  <si>
    <t>Обеспечение мероприятий по переселению граждан из аварийного жилищного фонда в рамках муниципальной программы "Переселение граждан из аварийного жилищного фонда на территории муниципального образования Назиевское городское поселение Кировского муниципального района Ленинградской области"</t>
  </si>
  <si>
    <t>112</t>
  </si>
  <si>
    <t>25 0 9602</t>
  </si>
  <si>
    <t>98 9 8212</t>
  </si>
  <si>
    <t>Распределительный газопровод по д.Васильково, д.Сирокасска в рамках непрограммных расходов органов местного самоуправления</t>
  </si>
  <si>
    <t>0505</t>
  </si>
  <si>
    <t>Другие вопросы в области жилищно-коммунального хозяйства</t>
  </si>
  <si>
    <t>98 9 9505</t>
  </si>
  <si>
    <t>903</t>
  </si>
  <si>
    <t>98 9 7036</t>
  </si>
  <si>
    <t>456</t>
  </si>
  <si>
    <t>Обеспечение выплат стимулирующего характера работникам муниципальных учреждений культуры Ленинградской области в рамках непрограммных расходов органов местного самоуправления</t>
  </si>
  <si>
    <t>98 9 7202</t>
  </si>
  <si>
    <t>529</t>
  </si>
  <si>
    <t>Мероприятия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 в рамках непрограммных расходов органов местного самоуправления</t>
  </si>
  <si>
    <t>98 9 7203</t>
  </si>
  <si>
    <t>530</t>
  </si>
  <si>
    <t>Мероприятия на подготовку и проведение мероприятий, посвященных Дню образования Ленинградской области, в рамках непрограммных расходов органов местного самоуправления</t>
  </si>
  <si>
    <t>901</t>
  </si>
  <si>
    <t>98 9 9508</t>
  </si>
  <si>
    <t>Мероприятия на содержание обслуживающего персонала в сфере жилищно-коммунального хозяйства в рамках непрограммных расходов органов местного самоуправления</t>
  </si>
  <si>
    <t>Оказание дополнительной финансовой помощи бюджетам поселений Кировского муниципального района Ленинградской области, в рамках непрограммных расходов органов местного самоуправления</t>
  </si>
  <si>
    <t>Мероприятия по капитальному ремонту (ремонту) МКУК КСЦ "Назия" в рамках непрограммных расходов органов местного самоуправления</t>
  </si>
  <si>
    <t>98 9 1002</t>
  </si>
  <si>
    <t>Проведение независимых экспертиз товаров, работ, услуг в рамках непрограммных расходов органов местного самоуправления</t>
  </si>
  <si>
    <t>22 0 1361</t>
  </si>
  <si>
    <t>98 9 7055</t>
  </si>
  <si>
    <t>014</t>
  </si>
  <si>
    <t>Приобретение коммунальной спецтехники и оборудования в лизинг (сублизинг) в рамках непрограммных расходов органов местного самоуправления</t>
  </si>
  <si>
    <t>Организация и осуществление мероприятий  в рамках муниципальной программы "О содействиии развития части территории муниципального образования Назиевское городское поселение муниципального образования Кировский муниципальный район Ленинградской области"</t>
  </si>
  <si>
    <t>от "25" декабря 2015г №69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</si>
</sst>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&quot; -&quot;"/>
    <numFmt numFmtId="167" formatCode="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000000"/>
    <numFmt numFmtId="173" formatCode="0000"/>
    <numFmt numFmtId="174" formatCode="000"/>
    <numFmt numFmtId="175" formatCode="#,##0.0_р_."/>
    <numFmt numFmtId="176" formatCode="#,##0_р_."/>
    <numFmt numFmtId="177" formatCode="#,##0.000"/>
    <numFmt numFmtId="178" formatCode="#,##0.00&quot;р.&quot;"/>
  </numFmts>
  <fonts count="33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MS Sans Serif"/>
      <family val="2"/>
    </font>
    <font>
      <u val="single"/>
      <sz val="10"/>
      <color indexed="36"/>
      <name val="Arial Cyr"/>
      <family val="0"/>
    </font>
    <font>
      <sz val="16"/>
      <name val="Times New Roman Cyr"/>
      <family val="0"/>
    </font>
    <font>
      <b/>
      <sz val="16"/>
      <name val="Arial Cyr"/>
      <family val="2"/>
    </font>
    <font>
      <sz val="16"/>
      <name val="Times New Roman"/>
      <family val="1"/>
    </font>
    <font>
      <sz val="16"/>
      <name val="Arial Cyr"/>
      <family val="0"/>
    </font>
    <font>
      <b/>
      <sz val="16"/>
      <name val="Times New Roman Cyr"/>
      <family val="1"/>
    </font>
    <font>
      <sz val="16"/>
      <color indexed="8"/>
      <name val="Arial"/>
      <family val="2"/>
    </font>
    <font>
      <i/>
      <sz val="16"/>
      <name val="Times New Roman Cyr"/>
      <family val="0"/>
    </font>
    <font>
      <b/>
      <i/>
      <sz val="16"/>
      <name val="Arial Cyr"/>
      <family val="0"/>
    </font>
    <font>
      <i/>
      <sz val="16"/>
      <name val="Arial Cyr"/>
      <family val="2"/>
    </font>
    <font>
      <sz val="14"/>
      <name val="Arial Cyr"/>
      <family val="0"/>
    </font>
    <font>
      <b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9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hair"/>
      <right style="medium"/>
      <top>
        <color indexed="63"/>
      </top>
      <bottom style="thin"/>
    </border>
    <border>
      <left>
        <color indexed="63"/>
      </left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medium"/>
      <top style="hair"/>
      <bottom style="hair"/>
    </border>
    <border>
      <left style="hair"/>
      <right style="medium"/>
      <top style="hair"/>
      <bottom style="thin"/>
    </border>
    <border>
      <left style="medium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>
        <color indexed="63"/>
      </top>
      <bottom style="thin"/>
    </border>
    <border>
      <left style="hair"/>
      <right style="hair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 style="thin"/>
      <bottom style="thin"/>
    </border>
    <border>
      <left style="hair"/>
      <right style="hair"/>
      <top style="thin"/>
      <bottom style="hair">
        <color indexed="8"/>
      </bottom>
    </border>
    <border>
      <left style="hair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hair">
        <color indexed="8"/>
      </bottom>
    </border>
    <border>
      <left style="hair"/>
      <right style="medium"/>
      <top style="thin"/>
      <bottom style="hair">
        <color indexed="8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>
        <color indexed="8"/>
      </top>
      <bottom>
        <color indexed="63"/>
      </bottom>
    </border>
    <border>
      <left style="hair"/>
      <right style="medium"/>
      <top style="hair">
        <color indexed="8"/>
      </top>
      <bottom>
        <color indexed="63"/>
      </bottom>
    </border>
    <border>
      <left style="hair"/>
      <right style="hair"/>
      <top style="hair">
        <color indexed="8"/>
      </top>
      <bottom style="thin"/>
    </border>
    <border>
      <left style="medium"/>
      <right style="hair"/>
      <top style="hair">
        <color indexed="8"/>
      </top>
      <bottom style="thin"/>
    </border>
    <border>
      <left style="hair"/>
      <right style="medium"/>
      <top style="hair">
        <color indexed="8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n"/>
    </border>
    <border>
      <left style="hair"/>
      <right style="medium"/>
      <top>
        <color indexed="63"/>
      </top>
      <bottom style="hair"/>
    </border>
    <border>
      <left style="medium"/>
      <right style="hair"/>
      <top style="thin"/>
      <bottom style="thin"/>
    </border>
    <border>
      <left style="medium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thin"/>
    </border>
    <border>
      <left style="thin">
        <color indexed="8"/>
      </left>
      <right>
        <color indexed="63"/>
      </right>
      <top style="thin"/>
      <bottom style="hair"/>
    </border>
    <border>
      <left style="medium"/>
      <right style="double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 style="double"/>
      <top style="thin"/>
      <bottom style="double"/>
    </border>
    <border>
      <left style="double"/>
      <right style="double"/>
      <top style="thin"/>
      <bottom style="double"/>
    </border>
    <border>
      <left style="double"/>
      <right style="medium"/>
      <top style="thin"/>
      <bottom style="double"/>
    </border>
    <border>
      <left style="medium"/>
      <right>
        <color indexed="63"/>
      </right>
      <top style="double"/>
      <bottom style="thin"/>
    </border>
    <border>
      <left style="hair"/>
      <right style="hair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medium"/>
      <top style="medium"/>
      <bottom style="medium"/>
    </border>
    <border>
      <left style="medium"/>
      <right style="hair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232">
    <xf numFmtId="0" fontId="0" fillId="0" borderId="0" xfId="0" applyAlignment="1">
      <alignment/>
    </xf>
    <xf numFmtId="0" fontId="7" fillId="0" borderId="0" xfId="0" applyFont="1" applyFill="1" applyAlignment="1">
      <alignment/>
    </xf>
    <xf numFmtId="164" fontId="7" fillId="0" borderId="0" xfId="0" applyNumberFormat="1" applyFont="1" applyFill="1" applyAlignment="1">
      <alignment/>
    </xf>
    <xf numFmtId="49" fontId="7" fillId="24" borderId="10" xfId="0" applyNumberFormat="1" applyFont="1" applyFill="1" applyBorder="1" applyAlignment="1">
      <alignment horizontal="center"/>
    </xf>
    <xf numFmtId="49" fontId="7" fillId="24" borderId="11" xfId="0" applyNumberFormat="1" applyFont="1" applyFill="1" applyBorder="1" applyAlignment="1">
      <alignment horizontal="center"/>
    </xf>
    <xf numFmtId="164" fontId="7" fillId="24" borderId="12" xfId="0" applyNumberFormat="1" applyFont="1" applyFill="1" applyBorder="1" applyAlignment="1">
      <alignment horizontal="right"/>
    </xf>
    <xf numFmtId="0" fontId="11" fillId="24" borderId="13" xfId="0" applyNumberFormat="1" applyFont="1" applyFill="1" applyBorder="1" applyAlignment="1">
      <alignment horizontal="left" wrapText="1"/>
    </xf>
    <xf numFmtId="49" fontId="11" fillId="24" borderId="14" xfId="0" applyNumberFormat="1" applyFont="1" applyFill="1" applyBorder="1" applyAlignment="1">
      <alignment horizontal="center"/>
    </xf>
    <xf numFmtId="49" fontId="5" fillId="24" borderId="14" xfId="0" applyNumberFormat="1" applyFont="1" applyFill="1" applyBorder="1" applyAlignment="1">
      <alignment horizontal="center"/>
    </xf>
    <xf numFmtId="49" fontId="7" fillId="24" borderId="14" xfId="0" applyNumberFormat="1" applyFont="1" applyFill="1" applyBorder="1" applyAlignment="1">
      <alignment horizontal="center"/>
    </xf>
    <xf numFmtId="164" fontId="5" fillId="24" borderId="15" xfId="0" applyNumberFormat="1" applyFont="1" applyFill="1" applyBorder="1" applyAlignment="1">
      <alignment horizontal="right"/>
    </xf>
    <xf numFmtId="164" fontId="7" fillId="24" borderId="16" xfId="0" applyNumberFormat="1" applyFont="1" applyFill="1" applyBorder="1" applyAlignment="1">
      <alignment horizontal="right"/>
    </xf>
    <xf numFmtId="164" fontId="7" fillId="24" borderId="17" xfId="0" applyNumberFormat="1" applyFont="1" applyFill="1" applyBorder="1" applyAlignment="1">
      <alignment horizontal="right"/>
    </xf>
    <xf numFmtId="49" fontId="7" fillId="24" borderId="18" xfId="0" applyNumberFormat="1" applyFont="1" applyFill="1" applyBorder="1" applyAlignment="1">
      <alignment horizontal="left" wrapText="1"/>
    </xf>
    <xf numFmtId="164" fontId="7" fillId="24" borderId="19" xfId="0" applyNumberFormat="1" applyFont="1" applyFill="1" applyBorder="1" applyAlignment="1">
      <alignment horizontal="right"/>
    </xf>
    <xf numFmtId="49" fontId="11" fillId="24" borderId="14" xfId="0" applyNumberFormat="1" applyFont="1" applyFill="1" applyBorder="1" applyAlignment="1">
      <alignment horizontal="center"/>
    </xf>
    <xf numFmtId="49" fontId="7" fillId="24" borderId="10" xfId="0" applyNumberFormat="1" applyFont="1" applyFill="1" applyBorder="1" applyAlignment="1">
      <alignment horizontal="center"/>
    </xf>
    <xf numFmtId="164" fontId="7" fillId="24" borderId="20" xfId="0" applyNumberFormat="1" applyFont="1" applyFill="1" applyBorder="1" applyAlignment="1">
      <alignment horizontal="right"/>
    </xf>
    <xf numFmtId="0" fontId="11" fillId="24" borderId="21" xfId="0" applyNumberFormat="1" applyFont="1" applyFill="1" applyBorder="1" applyAlignment="1">
      <alignment horizontal="left" wrapText="1"/>
    </xf>
    <xf numFmtId="49" fontId="11" fillId="24" borderId="22" xfId="0" applyNumberFormat="1" applyFont="1" applyFill="1" applyBorder="1" applyAlignment="1">
      <alignment horizontal="center"/>
    </xf>
    <xf numFmtId="49" fontId="11" fillId="24" borderId="22" xfId="0" applyNumberFormat="1" applyFont="1" applyFill="1" applyBorder="1" applyAlignment="1">
      <alignment horizontal="center"/>
    </xf>
    <xf numFmtId="49" fontId="7" fillId="24" borderId="23" xfId="0" applyNumberFormat="1" applyFont="1" applyFill="1" applyBorder="1" applyAlignment="1">
      <alignment horizontal="center"/>
    </xf>
    <xf numFmtId="164" fontId="11" fillId="24" borderId="24" xfId="0" applyNumberFormat="1" applyFont="1" applyFill="1" applyBorder="1" applyAlignment="1">
      <alignment horizontal="right"/>
    </xf>
    <xf numFmtId="49" fontId="7" fillId="24" borderId="22" xfId="0" applyNumberFormat="1" applyFont="1" applyFill="1" applyBorder="1" applyAlignment="1">
      <alignment horizontal="center"/>
    </xf>
    <xf numFmtId="49" fontId="7" fillId="24" borderId="22" xfId="0" applyNumberFormat="1" applyFont="1" applyFill="1" applyBorder="1" applyAlignment="1">
      <alignment horizontal="center"/>
    </xf>
    <xf numFmtId="164" fontId="7" fillId="24" borderId="25" xfId="0" applyNumberFormat="1" applyFont="1" applyFill="1" applyBorder="1" applyAlignment="1">
      <alignment horizontal="right"/>
    </xf>
    <xf numFmtId="49" fontId="11" fillId="24" borderId="26" xfId="0" applyNumberFormat="1" applyFont="1" applyFill="1" applyBorder="1" applyAlignment="1">
      <alignment horizontal="left" wrapText="1"/>
    </xf>
    <xf numFmtId="49" fontId="11" fillId="24" borderId="27" xfId="0" applyNumberFormat="1" applyFont="1" applyFill="1" applyBorder="1" applyAlignment="1">
      <alignment horizontal="left" wrapText="1"/>
    </xf>
    <xf numFmtId="49" fontId="11" fillId="24" borderId="28" xfId="0" applyNumberFormat="1" applyFont="1" applyFill="1" applyBorder="1" applyAlignment="1">
      <alignment horizontal="center"/>
    </xf>
    <xf numFmtId="49" fontId="11" fillId="24" borderId="11" xfId="0" applyNumberFormat="1" applyFont="1" applyFill="1" applyBorder="1" applyAlignment="1">
      <alignment horizontal="center"/>
    </xf>
    <xf numFmtId="164" fontId="11" fillId="24" borderId="29" xfId="0" applyNumberFormat="1" applyFont="1" applyFill="1" applyBorder="1" applyAlignment="1">
      <alignment horizontal="right"/>
    </xf>
    <xf numFmtId="49" fontId="11" fillId="24" borderId="30" xfId="0" applyNumberFormat="1" applyFont="1" applyFill="1" applyBorder="1" applyAlignment="1">
      <alignment horizontal="left" wrapText="1"/>
    </xf>
    <xf numFmtId="164" fontId="11" fillId="24" borderId="31" xfId="0" applyNumberFormat="1" applyFont="1" applyFill="1" applyBorder="1" applyAlignment="1">
      <alignment horizontal="right"/>
    </xf>
    <xf numFmtId="49" fontId="11" fillId="24" borderId="32" xfId="0" applyNumberFormat="1" applyFont="1" applyFill="1" applyBorder="1" applyAlignment="1">
      <alignment horizontal="center"/>
    </xf>
    <xf numFmtId="49" fontId="7" fillId="24" borderId="32" xfId="0" applyNumberFormat="1" applyFont="1" applyFill="1" applyBorder="1" applyAlignment="1">
      <alignment horizontal="center"/>
    </xf>
    <xf numFmtId="49" fontId="11" fillId="24" borderId="26" xfId="0" applyNumberFormat="1" applyFont="1" applyFill="1" applyBorder="1" applyAlignment="1">
      <alignment horizontal="left" wrapText="1"/>
    </xf>
    <xf numFmtId="49" fontId="7" fillId="24" borderId="14" xfId="0" applyNumberFormat="1" applyFont="1" applyFill="1" applyBorder="1" applyAlignment="1">
      <alignment horizontal="center"/>
    </xf>
    <xf numFmtId="164" fontId="11" fillId="24" borderId="33" xfId="0" applyNumberFormat="1" applyFont="1" applyFill="1" applyBorder="1" applyAlignment="1">
      <alignment horizontal="right"/>
    </xf>
    <xf numFmtId="49" fontId="7" fillId="24" borderId="18" xfId="0" applyNumberFormat="1" applyFont="1" applyFill="1" applyBorder="1" applyAlignment="1">
      <alignment horizontal="left" wrapText="1"/>
    </xf>
    <xf numFmtId="49" fontId="11" fillId="24" borderId="34" xfId="0" applyNumberFormat="1" applyFont="1" applyFill="1" applyBorder="1" applyAlignment="1">
      <alignment horizontal="left" wrapText="1"/>
    </xf>
    <xf numFmtId="49" fontId="11" fillId="24" borderId="23" xfId="0" applyNumberFormat="1" applyFont="1" applyFill="1" applyBorder="1" applyAlignment="1">
      <alignment horizontal="center"/>
    </xf>
    <xf numFmtId="49" fontId="11" fillId="24" borderId="23" xfId="0" applyNumberFormat="1" applyFont="1" applyFill="1" applyBorder="1" applyAlignment="1">
      <alignment horizontal="center"/>
    </xf>
    <xf numFmtId="164" fontId="11" fillId="24" borderId="35" xfId="0" applyNumberFormat="1" applyFont="1" applyFill="1" applyBorder="1" applyAlignment="1">
      <alignment horizontal="right"/>
    </xf>
    <xf numFmtId="164" fontId="5" fillId="24" borderId="33" xfId="0" applyNumberFormat="1" applyFont="1" applyFill="1" applyBorder="1" applyAlignment="1">
      <alignment horizontal="right"/>
    </xf>
    <xf numFmtId="164" fontId="7" fillId="24" borderId="25" xfId="0" applyNumberFormat="1" applyFont="1" applyFill="1" applyBorder="1" applyAlignment="1">
      <alignment horizontal="right"/>
    </xf>
    <xf numFmtId="49" fontId="7" fillId="24" borderId="36" xfId="0" applyNumberFormat="1" applyFont="1" applyFill="1" applyBorder="1" applyAlignment="1">
      <alignment horizontal="left" wrapText="1"/>
    </xf>
    <xf numFmtId="164" fontId="7" fillId="24" borderId="37" xfId="0" applyNumberFormat="1" applyFont="1" applyFill="1" applyBorder="1" applyAlignment="1">
      <alignment horizontal="right"/>
    </xf>
    <xf numFmtId="164" fontId="7" fillId="24" borderId="20" xfId="0" applyNumberFormat="1" applyFont="1" applyFill="1" applyBorder="1" applyAlignment="1">
      <alignment horizontal="right"/>
    </xf>
    <xf numFmtId="49" fontId="5" fillId="24" borderId="11" xfId="0" applyNumberFormat="1" applyFont="1" applyFill="1" applyBorder="1" applyAlignment="1">
      <alignment horizontal="center"/>
    </xf>
    <xf numFmtId="49" fontId="7" fillId="24" borderId="11" xfId="0" applyNumberFormat="1" applyFont="1" applyFill="1" applyBorder="1" applyAlignment="1">
      <alignment horizontal="center"/>
    </xf>
    <xf numFmtId="164" fontId="5" fillId="24" borderId="35" xfId="0" applyNumberFormat="1" applyFont="1" applyFill="1" applyBorder="1" applyAlignment="1">
      <alignment horizontal="right"/>
    </xf>
    <xf numFmtId="49" fontId="7" fillId="24" borderId="38" xfId="0" applyNumberFormat="1" applyFont="1" applyFill="1" applyBorder="1" applyAlignment="1">
      <alignment horizontal="left" wrapText="1"/>
    </xf>
    <xf numFmtId="49" fontId="11" fillId="24" borderId="11" xfId="0" applyNumberFormat="1" applyFont="1" applyFill="1" applyBorder="1" applyAlignment="1">
      <alignment horizontal="center"/>
    </xf>
    <xf numFmtId="49" fontId="5" fillId="24" borderId="39" xfId="0" applyNumberFormat="1" applyFont="1" applyFill="1" applyBorder="1" applyAlignment="1">
      <alignment horizontal="center"/>
    </xf>
    <xf numFmtId="49" fontId="11" fillId="24" borderId="39" xfId="0" applyNumberFormat="1" applyFont="1" applyFill="1" applyBorder="1" applyAlignment="1">
      <alignment horizontal="center"/>
    </xf>
    <xf numFmtId="164" fontId="11" fillId="24" borderId="16" xfId="0" applyNumberFormat="1" applyFont="1" applyFill="1" applyBorder="1" applyAlignment="1">
      <alignment horizontal="right"/>
    </xf>
    <xf numFmtId="49" fontId="5" fillId="24" borderId="14" xfId="0" applyNumberFormat="1" applyFont="1" applyFill="1" applyBorder="1" applyAlignment="1">
      <alignment horizontal="center"/>
    </xf>
    <xf numFmtId="164" fontId="11" fillId="24" borderId="15" xfId="0" applyNumberFormat="1" applyFont="1" applyFill="1" applyBorder="1" applyAlignment="1">
      <alignment horizontal="right"/>
    </xf>
    <xf numFmtId="164" fontId="7" fillId="24" borderId="19" xfId="0" applyNumberFormat="1" applyFont="1" applyFill="1" applyBorder="1" applyAlignment="1">
      <alignment horizontal="right"/>
    </xf>
    <xf numFmtId="49" fontId="5" fillId="24" borderId="28" xfId="0" applyNumberFormat="1" applyFont="1" applyFill="1" applyBorder="1" applyAlignment="1">
      <alignment horizontal="center"/>
    </xf>
    <xf numFmtId="49" fontId="5" fillId="24" borderId="28" xfId="0" applyNumberFormat="1" applyFont="1" applyFill="1" applyBorder="1" applyAlignment="1">
      <alignment horizontal="center"/>
    </xf>
    <xf numFmtId="49" fontId="7" fillId="24" borderId="28" xfId="0" applyNumberFormat="1" applyFont="1" applyFill="1" applyBorder="1" applyAlignment="1">
      <alignment horizontal="center"/>
    </xf>
    <xf numFmtId="164" fontId="11" fillId="24" borderId="40" xfId="0" applyNumberFormat="1" applyFont="1" applyFill="1" applyBorder="1" applyAlignment="1">
      <alignment horizontal="right"/>
    </xf>
    <xf numFmtId="0" fontId="11" fillId="24" borderId="30" xfId="0" applyFont="1" applyFill="1" applyBorder="1" applyAlignment="1">
      <alignment horizontal="left" wrapText="1"/>
    </xf>
    <xf numFmtId="49" fontId="7" fillId="24" borderId="39" xfId="0" applyNumberFormat="1" applyFont="1" applyFill="1" applyBorder="1" applyAlignment="1">
      <alignment horizontal="center"/>
    </xf>
    <xf numFmtId="164" fontId="11" fillId="24" borderId="24" xfId="0" applyNumberFormat="1" applyFont="1" applyFill="1" applyBorder="1" applyAlignment="1">
      <alignment horizontal="right"/>
    </xf>
    <xf numFmtId="164" fontId="5" fillId="24" borderId="29" xfId="0" applyNumberFormat="1" applyFont="1" applyFill="1" applyBorder="1" applyAlignment="1">
      <alignment horizontal="right"/>
    </xf>
    <xf numFmtId="164" fontId="5" fillId="24" borderId="24" xfId="0" applyNumberFormat="1" applyFont="1" applyFill="1" applyBorder="1" applyAlignment="1">
      <alignment horizontal="right"/>
    </xf>
    <xf numFmtId="49" fontId="11" fillId="24" borderId="13" xfId="0" applyNumberFormat="1" applyFont="1" applyFill="1" applyBorder="1" applyAlignment="1">
      <alignment horizontal="left" wrapText="1"/>
    </xf>
    <xf numFmtId="49" fontId="11" fillId="24" borderId="41" xfId="0" applyNumberFormat="1" applyFont="1" applyFill="1" applyBorder="1" applyAlignment="1">
      <alignment horizontal="center"/>
    </xf>
    <xf numFmtId="164" fontId="7" fillId="24" borderId="29" xfId="0" applyNumberFormat="1" applyFont="1" applyFill="1" applyBorder="1" applyAlignment="1">
      <alignment horizontal="right"/>
    </xf>
    <xf numFmtId="49" fontId="5" fillId="24" borderId="30" xfId="0" applyNumberFormat="1" applyFont="1" applyFill="1" applyBorder="1" applyAlignment="1">
      <alignment horizontal="left" wrapText="1"/>
    </xf>
    <xf numFmtId="164" fontId="5" fillId="24" borderId="31" xfId="0" applyNumberFormat="1" applyFont="1" applyFill="1" applyBorder="1" applyAlignment="1">
      <alignment horizontal="right"/>
    </xf>
    <xf numFmtId="49" fontId="11" fillId="24" borderId="30" xfId="0" applyNumberFormat="1" applyFont="1" applyFill="1" applyBorder="1" applyAlignment="1">
      <alignment horizontal="left" wrapText="1"/>
    </xf>
    <xf numFmtId="49" fontId="11" fillId="24" borderId="28" xfId="0" applyNumberFormat="1" applyFont="1" applyFill="1" applyBorder="1" applyAlignment="1">
      <alignment horizontal="center"/>
    </xf>
    <xf numFmtId="49" fontId="7" fillId="24" borderId="28" xfId="0" applyNumberFormat="1" applyFont="1" applyFill="1" applyBorder="1" applyAlignment="1">
      <alignment horizontal="center"/>
    </xf>
    <xf numFmtId="164" fontId="11" fillId="24" borderId="42" xfId="0" applyNumberFormat="1" applyFont="1" applyFill="1" applyBorder="1" applyAlignment="1">
      <alignment horizontal="right"/>
    </xf>
    <xf numFmtId="164" fontId="5" fillId="24" borderId="40" xfId="0" applyNumberFormat="1" applyFont="1" applyFill="1" applyBorder="1" applyAlignment="1">
      <alignment horizontal="right"/>
    </xf>
    <xf numFmtId="164" fontId="7" fillId="24" borderId="33" xfId="0" applyNumberFormat="1" applyFont="1" applyFill="1" applyBorder="1" applyAlignment="1">
      <alignment horizontal="right"/>
    </xf>
    <xf numFmtId="49" fontId="5" fillId="24" borderId="26" xfId="0" applyNumberFormat="1" applyFont="1" applyFill="1" applyBorder="1" applyAlignment="1">
      <alignment horizontal="left" wrapText="1"/>
    </xf>
    <xf numFmtId="164" fontId="11" fillId="24" borderId="15" xfId="0" applyNumberFormat="1" applyFont="1" applyFill="1" applyBorder="1" applyAlignment="1">
      <alignment horizontal="right"/>
    </xf>
    <xf numFmtId="164" fontId="11" fillId="24" borderId="31" xfId="0" applyNumberFormat="1" applyFont="1" applyFill="1" applyBorder="1" applyAlignment="1">
      <alignment horizontal="right"/>
    </xf>
    <xf numFmtId="164" fontId="11" fillId="24" borderId="40" xfId="0" applyNumberFormat="1" applyFont="1" applyFill="1" applyBorder="1" applyAlignment="1">
      <alignment horizontal="right"/>
    </xf>
    <xf numFmtId="49" fontId="11" fillId="24" borderId="43" xfId="0" applyNumberFormat="1" applyFont="1" applyFill="1" applyBorder="1" applyAlignment="1">
      <alignment horizontal="left" wrapText="1"/>
    </xf>
    <xf numFmtId="49" fontId="5" fillId="24" borderId="41" xfId="0" applyNumberFormat="1" applyFont="1" applyFill="1" applyBorder="1" applyAlignment="1">
      <alignment horizontal="center"/>
    </xf>
    <xf numFmtId="49" fontId="11" fillId="24" borderId="41" xfId="0" applyNumberFormat="1" applyFont="1" applyFill="1" applyBorder="1" applyAlignment="1">
      <alignment horizontal="center"/>
    </xf>
    <xf numFmtId="49" fontId="7" fillId="24" borderId="41" xfId="0" applyNumberFormat="1" applyFont="1" applyFill="1" applyBorder="1" applyAlignment="1">
      <alignment horizontal="center"/>
    </xf>
    <xf numFmtId="164" fontId="5" fillId="24" borderId="44" xfId="0" applyNumberFormat="1" applyFont="1" applyFill="1" applyBorder="1" applyAlignment="1">
      <alignment horizontal="right"/>
    </xf>
    <xf numFmtId="49" fontId="7" fillId="24" borderId="45" xfId="0" applyNumberFormat="1" applyFont="1" applyFill="1" applyBorder="1" applyAlignment="1">
      <alignment horizontal="center"/>
    </xf>
    <xf numFmtId="49" fontId="7" fillId="24" borderId="46" xfId="0" applyNumberFormat="1" applyFont="1" applyFill="1" applyBorder="1" applyAlignment="1">
      <alignment horizontal="center"/>
    </xf>
    <xf numFmtId="164" fontId="7" fillId="24" borderId="47" xfId="0" applyNumberFormat="1" applyFont="1" applyFill="1" applyBorder="1" applyAlignment="1">
      <alignment horizontal="right"/>
    </xf>
    <xf numFmtId="0" fontId="11" fillId="24" borderId="26" xfId="0" applyNumberFormat="1" applyFont="1" applyFill="1" applyBorder="1" applyAlignment="1">
      <alignment horizontal="left" wrapText="1"/>
    </xf>
    <xf numFmtId="49" fontId="7" fillId="24" borderId="38" xfId="0" applyNumberFormat="1" applyFont="1" applyFill="1" applyBorder="1" applyAlignment="1">
      <alignment horizontal="left" wrapText="1"/>
    </xf>
    <xf numFmtId="0" fontId="11" fillId="24" borderId="43" xfId="0" applyNumberFormat="1" applyFont="1" applyFill="1" applyBorder="1" applyAlignment="1">
      <alignment horizontal="left" wrapText="1"/>
    </xf>
    <xf numFmtId="49" fontId="7" fillId="24" borderId="48" xfId="0" applyNumberFormat="1" applyFont="1" applyFill="1" applyBorder="1" applyAlignment="1">
      <alignment horizontal="center"/>
    </xf>
    <xf numFmtId="49" fontId="11" fillId="24" borderId="27" xfId="0" applyNumberFormat="1" applyFont="1" applyFill="1" applyBorder="1" applyAlignment="1">
      <alignment horizontal="left" wrapText="1"/>
    </xf>
    <xf numFmtId="164" fontId="11" fillId="24" borderId="16" xfId="0" applyNumberFormat="1" applyFont="1" applyFill="1" applyBorder="1" applyAlignment="1">
      <alignment horizontal="right"/>
    </xf>
    <xf numFmtId="49" fontId="7" fillId="24" borderId="49" xfId="0" applyNumberFormat="1" applyFont="1" applyFill="1" applyBorder="1" applyAlignment="1">
      <alignment horizontal="left" wrapText="1"/>
    </xf>
    <xf numFmtId="164" fontId="7" fillId="24" borderId="50" xfId="0" applyNumberFormat="1" applyFont="1" applyFill="1" applyBorder="1" applyAlignment="1">
      <alignment horizontal="right"/>
    </xf>
    <xf numFmtId="49" fontId="5" fillId="24" borderId="51" xfId="0" applyNumberFormat="1" applyFont="1" applyFill="1" applyBorder="1" applyAlignment="1">
      <alignment horizontal="left" wrapText="1"/>
    </xf>
    <xf numFmtId="164" fontId="5" fillId="24" borderId="40" xfId="0" applyNumberFormat="1" applyFont="1" applyFill="1" applyBorder="1" applyAlignment="1">
      <alignment horizontal="right"/>
    </xf>
    <xf numFmtId="0" fontId="11" fillId="24" borderId="27" xfId="0" applyNumberFormat="1" applyFont="1" applyFill="1" applyBorder="1" applyAlignment="1">
      <alignment horizontal="left" wrapText="1"/>
    </xf>
    <xf numFmtId="49" fontId="7" fillId="24" borderId="39" xfId="0" applyNumberFormat="1" applyFont="1" applyFill="1" applyBorder="1" applyAlignment="1">
      <alignment horizontal="center"/>
    </xf>
    <xf numFmtId="164" fontId="5" fillId="24" borderId="16" xfId="0" applyNumberFormat="1" applyFont="1" applyFill="1" applyBorder="1" applyAlignment="1">
      <alignment horizontal="right"/>
    </xf>
    <xf numFmtId="0" fontId="11" fillId="24" borderId="52" xfId="0" applyNumberFormat="1" applyFont="1" applyFill="1" applyBorder="1" applyAlignment="1">
      <alignment horizontal="left" wrapText="1"/>
    </xf>
    <xf numFmtId="2" fontId="11" fillId="24" borderId="53" xfId="0" applyNumberFormat="1" applyFont="1" applyFill="1" applyBorder="1" applyAlignment="1">
      <alignment horizontal="left" wrapText="1"/>
    </xf>
    <xf numFmtId="0" fontId="11" fillId="24" borderId="14" xfId="0" applyNumberFormat="1" applyFont="1" applyFill="1" applyBorder="1" applyAlignment="1">
      <alignment horizontal="center"/>
    </xf>
    <xf numFmtId="49" fontId="11" fillId="24" borderId="34" xfId="0" applyNumberFormat="1" applyFont="1" applyFill="1" applyBorder="1" applyAlignment="1">
      <alignment horizontal="left" wrapText="1"/>
    </xf>
    <xf numFmtId="49" fontId="5" fillId="24" borderId="23" xfId="0" applyNumberFormat="1" applyFont="1" applyFill="1" applyBorder="1" applyAlignment="1">
      <alignment horizontal="center"/>
    </xf>
    <xf numFmtId="49" fontId="7" fillId="24" borderId="23" xfId="0" applyNumberFormat="1" applyFont="1" applyFill="1" applyBorder="1" applyAlignment="1">
      <alignment horizontal="center"/>
    </xf>
    <xf numFmtId="164" fontId="5" fillId="24" borderId="54" xfId="0" applyNumberFormat="1" applyFont="1" applyFill="1" applyBorder="1" applyAlignment="1">
      <alignment horizontal="right"/>
    </xf>
    <xf numFmtId="164" fontId="11" fillId="24" borderId="54" xfId="0" applyNumberFormat="1" applyFont="1" applyFill="1" applyBorder="1" applyAlignment="1">
      <alignment horizontal="right"/>
    </xf>
    <xf numFmtId="49" fontId="11" fillId="24" borderId="52" xfId="0" applyNumberFormat="1" applyFont="1" applyFill="1" applyBorder="1" applyAlignment="1">
      <alignment horizontal="left" wrapText="1"/>
    </xf>
    <xf numFmtId="0" fontId="11" fillId="24" borderId="52" xfId="0" applyNumberFormat="1" applyFont="1" applyFill="1" applyBorder="1" applyAlignment="1">
      <alignment horizontal="left" wrapText="1"/>
    </xf>
    <xf numFmtId="178" fontId="11" fillId="24" borderId="30" xfId="0" applyNumberFormat="1" applyFont="1" applyFill="1" applyBorder="1" applyAlignment="1">
      <alignment horizontal="left" wrapText="1"/>
    </xf>
    <xf numFmtId="49" fontId="11" fillId="24" borderId="55" xfId="0" applyNumberFormat="1" applyFont="1" applyFill="1" applyBorder="1" applyAlignment="1">
      <alignment horizontal="left" wrapText="1"/>
    </xf>
    <xf numFmtId="49" fontId="5" fillId="24" borderId="32" xfId="0" applyNumberFormat="1" applyFont="1" applyFill="1" applyBorder="1" applyAlignment="1">
      <alignment horizontal="center"/>
    </xf>
    <xf numFmtId="49" fontId="7" fillId="24" borderId="45" xfId="0" applyNumberFormat="1" applyFont="1" applyFill="1" applyBorder="1" applyAlignment="1">
      <alignment horizontal="center"/>
    </xf>
    <xf numFmtId="0" fontId="11" fillId="24" borderId="34" xfId="0" applyNumberFormat="1" applyFont="1" applyFill="1" applyBorder="1" applyAlignment="1">
      <alignment horizontal="left" wrapText="1"/>
    </xf>
    <xf numFmtId="164" fontId="7" fillId="24" borderId="17" xfId="0" applyNumberFormat="1" applyFont="1" applyFill="1" applyBorder="1" applyAlignment="1">
      <alignment horizontal="right"/>
    </xf>
    <xf numFmtId="164" fontId="11" fillId="24" borderId="33" xfId="0" applyNumberFormat="1" applyFont="1" applyFill="1" applyBorder="1" applyAlignment="1">
      <alignment horizontal="right"/>
    </xf>
    <xf numFmtId="164" fontId="11" fillId="24" borderId="35" xfId="0" applyNumberFormat="1" applyFont="1" applyFill="1" applyBorder="1" applyAlignment="1">
      <alignment horizontal="right"/>
    </xf>
    <xf numFmtId="49" fontId="11" fillId="24" borderId="53" xfId="0" applyNumberFormat="1" applyFont="1" applyFill="1" applyBorder="1" applyAlignment="1">
      <alignment horizontal="left" wrapText="1"/>
    </xf>
    <xf numFmtId="164" fontId="5" fillId="24" borderId="29" xfId="0" applyNumberFormat="1" applyFont="1" applyFill="1" applyBorder="1" applyAlignment="1">
      <alignment horizontal="right"/>
    </xf>
    <xf numFmtId="49" fontId="11" fillId="24" borderId="13" xfId="0" applyNumberFormat="1" applyFont="1" applyFill="1" applyBorder="1" applyAlignment="1">
      <alignment horizontal="left" wrapText="1"/>
    </xf>
    <xf numFmtId="164" fontId="5" fillId="24" borderId="35" xfId="0" applyNumberFormat="1" applyFont="1" applyFill="1" applyBorder="1" applyAlignment="1">
      <alignment horizontal="right"/>
    </xf>
    <xf numFmtId="49" fontId="7" fillId="24" borderId="56" xfId="0" applyNumberFormat="1" applyFont="1" applyFill="1" applyBorder="1" applyAlignment="1">
      <alignment horizontal="left" wrapText="1"/>
    </xf>
    <xf numFmtId="164" fontId="7" fillId="24" borderId="57" xfId="0" applyNumberFormat="1" applyFont="1" applyFill="1" applyBorder="1" applyAlignment="1">
      <alignment horizontal="right"/>
    </xf>
    <xf numFmtId="164" fontId="5" fillId="24" borderId="58" xfId="0" applyNumberFormat="1" applyFont="1" applyFill="1" applyBorder="1" applyAlignment="1">
      <alignment horizontal="right"/>
    </xf>
    <xf numFmtId="164" fontId="7" fillId="24" borderId="59" xfId="0" applyNumberFormat="1" applyFont="1" applyFill="1" applyBorder="1" applyAlignment="1">
      <alignment horizontal="right"/>
    </xf>
    <xf numFmtId="49" fontId="11" fillId="24" borderId="10" xfId="0" applyNumberFormat="1" applyFont="1" applyFill="1" applyBorder="1" applyAlignment="1">
      <alignment horizontal="center"/>
    </xf>
    <xf numFmtId="49" fontId="11" fillId="24" borderId="39" xfId="0" applyNumberFormat="1" applyFont="1" applyFill="1" applyBorder="1" applyAlignment="1">
      <alignment horizontal="center"/>
    </xf>
    <xf numFmtId="49" fontId="5" fillId="24" borderId="11" xfId="0" applyNumberFormat="1" applyFont="1" applyFill="1" applyBorder="1" applyAlignment="1">
      <alignment horizontal="center"/>
    </xf>
    <xf numFmtId="165" fontId="5" fillId="24" borderId="31" xfId="0" applyNumberFormat="1" applyFont="1" applyFill="1" applyBorder="1" applyAlignment="1">
      <alignment horizontal="right"/>
    </xf>
    <xf numFmtId="165" fontId="11" fillId="24" borderId="29" xfId="0" applyNumberFormat="1" applyFont="1" applyFill="1" applyBorder="1" applyAlignment="1">
      <alignment horizontal="right"/>
    </xf>
    <xf numFmtId="49" fontId="11" fillId="24" borderId="55" xfId="0" applyNumberFormat="1" applyFont="1" applyFill="1" applyBorder="1" applyAlignment="1">
      <alignment horizontal="left" wrapText="1"/>
    </xf>
    <xf numFmtId="165" fontId="5" fillId="24" borderId="29" xfId="0" applyNumberFormat="1" applyFont="1" applyFill="1" applyBorder="1" applyAlignment="1">
      <alignment horizontal="right"/>
    </xf>
    <xf numFmtId="178" fontId="11" fillId="24" borderId="55" xfId="0" applyNumberFormat="1" applyFont="1" applyFill="1" applyBorder="1" applyAlignment="1">
      <alignment horizontal="left" wrapText="1"/>
    </xf>
    <xf numFmtId="49" fontId="5" fillId="24" borderId="32" xfId="0" applyNumberFormat="1" applyFont="1" applyFill="1" applyBorder="1" applyAlignment="1">
      <alignment horizontal="center"/>
    </xf>
    <xf numFmtId="164" fontId="5" fillId="24" borderId="42" xfId="0" applyNumberFormat="1" applyFont="1" applyFill="1" applyBorder="1" applyAlignment="1">
      <alignment horizontal="right"/>
    </xf>
    <xf numFmtId="164" fontId="5" fillId="24" borderId="16" xfId="0" applyNumberFormat="1" applyFont="1" applyFill="1" applyBorder="1" applyAlignment="1">
      <alignment horizontal="right"/>
    </xf>
    <xf numFmtId="49" fontId="11" fillId="24" borderId="53" xfId="0" applyNumberFormat="1" applyFont="1" applyFill="1" applyBorder="1" applyAlignment="1">
      <alignment horizontal="left" wrapText="1"/>
    </xf>
    <xf numFmtId="165" fontId="11" fillId="24" borderId="31" xfId="0" applyNumberFormat="1" applyFont="1" applyFill="1" applyBorder="1" applyAlignment="1">
      <alignment horizontal="right"/>
    </xf>
    <xf numFmtId="165" fontId="11" fillId="24" borderId="31" xfId="0" applyNumberFormat="1" applyFont="1" applyFill="1" applyBorder="1" applyAlignment="1">
      <alignment horizontal="right"/>
    </xf>
    <xf numFmtId="165" fontId="11" fillId="24" borderId="33" xfId="0" applyNumberFormat="1" applyFont="1" applyFill="1" applyBorder="1" applyAlignment="1">
      <alignment horizontal="right"/>
    </xf>
    <xf numFmtId="0" fontId="7" fillId="24" borderId="10" xfId="0" applyNumberFormat="1" applyFont="1" applyFill="1" applyBorder="1" applyAlignment="1">
      <alignment horizontal="center"/>
    </xf>
    <xf numFmtId="165" fontId="7" fillId="24" borderId="17" xfId="0" applyNumberFormat="1" applyFont="1" applyFill="1" applyBorder="1" applyAlignment="1">
      <alignment horizontal="right"/>
    </xf>
    <xf numFmtId="165" fontId="5" fillId="24" borderId="60" xfId="0" applyNumberFormat="1" applyFont="1" applyFill="1" applyBorder="1" applyAlignment="1">
      <alignment horizontal="right"/>
    </xf>
    <xf numFmtId="49" fontId="11" fillId="24" borderId="52" xfId="0" applyNumberFormat="1" applyFont="1" applyFill="1" applyBorder="1" applyAlignment="1">
      <alignment horizontal="left" wrapText="1"/>
    </xf>
    <xf numFmtId="165" fontId="5" fillId="24" borderId="15" xfId="0" applyNumberFormat="1" applyFont="1" applyFill="1" applyBorder="1" applyAlignment="1">
      <alignment horizontal="right"/>
    </xf>
    <xf numFmtId="165" fontId="7" fillId="24" borderId="20" xfId="0" applyNumberFormat="1" applyFont="1" applyFill="1" applyBorder="1" applyAlignment="1">
      <alignment horizontal="right"/>
    </xf>
    <xf numFmtId="49" fontId="5" fillId="24" borderId="26" xfId="0" applyNumberFormat="1" applyFont="1" applyFill="1" applyBorder="1" applyAlignment="1">
      <alignment horizontal="left" wrapText="1"/>
    </xf>
    <xf numFmtId="164" fontId="5" fillId="24" borderId="15" xfId="0" applyNumberFormat="1" applyFont="1" applyFill="1" applyBorder="1" applyAlignment="1">
      <alignment horizontal="right"/>
    </xf>
    <xf numFmtId="165" fontId="5" fillId="24" borderId="24" xfId="0" applyNumberFormat="1" applyFont="1" applyFill="1" applyBorder="1" applyAlignment="1">
      <alignment horizontal="right"/>
    </xf>
    <xf numFmtId="49" fontId="7" fillId="24" borderId="61" xfId="0" applyNumberFormat="1" applyFont="1" applyFill="1" applyBorder="1" applyAlignment="1">
      <alignment horizontal="left" wrapText="1"/>
    </xf>
    <xf numFmtId="49" fontId="7" fillId="24" borderId="62" xfId="0" applyNumberFormat="1" applyFont="1" applyFill="1" applyBorder="1" applyAlignment="1">
      <alignment horizontal="center"/>
    </xf>
    <xf numFmtId="49" fontId="7" fillId="24" borderId="62" xfId="0" applyNumberFormat="1" applyFont="1" applyFill="1" applyBorder="1" applyAlignment="1">
      <alignment horizontal="center"/>
    </xf>
    <xf numFmtId="164" fontId="7" fillId="24" borderId="63" xfId="0" applyNumberFormat="1" applyFont="1" applyFill="1" applyBorder="1" applyAlignment="1">
      <alignment horizontal="right"/>
    </xf>
    <xf numFmtId="49" fontId="11" fillId="24" borderId="64" xfId="0" applyNumberFormat="1" applyFont="1" applyFill="1" applyBorder="1" applyAlignment="1">
      <alignment horizontal="left" wrapText="1"/>
    </xf>
    <xf numFmtId="49" fontId="11" fillId="24" borderId="65" xfId="0" applyNumberFormat="1" applyFont="1" applyFill="1" applyBorder="1" applyAlignment="1">
      <alignment horizontal="center"/>
    </xf>
    <xf numFmtId="49" fontId="12" fillId="24" borderId="65" xfId="0" applyNumberFormat="1" applyFont="1" applyFill="1" applyBorder="1" applyAlignment="1">
      <alignment horizontal="center"/>
    </xf>
    <xf numFmtId="164" fontId="5" fillId="24" borderId="66" xfId="0" applyNumberFormat="1" applyFont="1" applyFill="1" applyBorder="1" applyAlignment="1">
      <alignment horizontal="right"/>
    </xf>
    <xf numFmtId="49" fontId="11" fillId="24" borderId="67" xfId="0" applyNumberFormat="1" applyFont="1" applyFill="1" applyBorder="1" applyAlignment="1">
      <alignment horizontal="left" wrapText="1"/>
    </xf>
    <xf numFmtId="49" fontId="11" fillId="24" borderId="51" xfId="0" applyNumberFormat="1" applyFont="1" applyFill="1" applyBorder="1" applyAlignment="1">
      <alignment horizontal="left" wrapText="1"/>
    </xf>
    <xf numFmtId="164" fontId="11" fillId="24" borderId="60" xfId="0" applyNumberFormat="1" applyFont="1" applyFill="1" applyBorder="1" applyAlignment="1">
      <alignment horizontal="right"/>
    </xf>
    <xf numFmtId="164" fontId="11" fillId="24" borderId="42" xfId="0" applyNumberFormat="1" applyFont="1" applyFill="1" applyBorder="1" applyAlignment="1">
      <alignment horizontal="right"/>
    </xf>
    <xf numFmtId="49" fontId="11" fillId="24" borderId="68" xfId="0" applyNumberFormat="1" applyFont="1" applyFill="1" applyBorder="1" applyAlignment="1">
      <alignment horizontal="left" wrapText="1"/>
    </xf>
    <xf numFmtId="0" fontId="9" fillId="24" borderId="69" xfId="0" applyFont="1" applyFill="1" applyBorder="1" applyAlignment="1">
      <alignment horizontal="center" vertical="center"/>
    </xf>
    <xf numFmtId="0" fontId="9" fillId="24" borderId="70" xfId="0" applyFont="1" applyFill="1" applyBorder="1" applyAlignment="1">
      <alignment horizontal="center" vertical="center"/>
    </xf>
    <xf numFmtId="0" fontId="9" fillId="24" borderId="71" xfId="0" applyFont="1" applyFill="1" applyBorder="1" applyAlignment="1">
      <alignment horizontal="center" vertical="center"/>
    </xf>
    <xf numFmtId="0" fontId="13" fillId="24" borderId="72" xfId="0" applyFont="1" applyFill="1" applyBorder="1" applyAlignment="1">
      <alignment horizontal="center" vertical="center" wrapText="1"/>
    </xf>
    <xf numFmtId="49" fontId="10" fillId="24" borderId="73" xfId="53" applyNumberFormat="1" applyFont="1" applyFill="1" applyBorder="1" applyAlignment="1" applyProtection="1">
      <alignment horizontal="center" vertical="center" wrapText="1"/>
      <protection/>
    </xf>
    <xf numFmtId="49" fontId="10" fillId="24" borderId="74" xfId="53" applyNumberFormat="1" applyFont="1" applyFill="1" applyBorder="1" applyAlignment="1" applyProtection="1">
      <alignment horizontal="center" vertical="center" wrapText="1"/>
      <protection/>
    </xf>
    <xf numFmtId="49" fontId="10" fillId="24" borderId="75" xfId="53" applyNumberFormat="1" applyFont="1" applyFill="1" applyBorder="1" applyAlignment="1" applyProtection="1">
      <alignment horizontal="center" vertical="center" wrapText="1"/>
      <protection/>
    </xf>
    <xf numFmtId="49" fontId="11" fillId="24" borderId="76" xfId="0" applyNumberFormat="1" applyFont="1" applyFill="1" applyBorder="1" applyAlignment="1">
      <alignment horizontal="left" wrapText="1"/>
    </xf>
    <xf numFmtId="49" fontId="11" fillId="24" borderId="77" xfId="0" applyNumberFormat="1" applyFont="1" applyFill="1" applyBorder="1" applyAlignment="1">
      <alignment horizontal="center"/>
    </xf>
    <xf numFmtId="164" fontId="11" fillId="24" borderId="78" xfId="0" applyNumberFormat="1" applyFont="1" applyFill="1" applyBorder="1" applyAlignment="1">
      <alignment horizontal="right"/>
    </xf>
    <xf numFmtId="49" fontId="8" fillId="24" borderId="52" xfId="53" applyNumberFormat="1" applyFont="1" applyFill="1" applyBorder="1" applyAlignment="1" applyProtection="1">
      <alignment vertical="center" wrapText="1"/>
      <protection/>
    </xf>
    <xf numFmtId="49" fontId="8" fillId="24" borderId="0" xfId="53" applyNumberFormat="1" applyFont="1" applyFill="1" applyBorder="1" applyAlignment="1" applyProtection="1">
      <alignment vertical="center" wrapText="1"/>
      <protection/>
    </xf>
    <xf numFmtId="49" fontId="5" fillId="24" borderId="79" xfId="0" applyNumberFormat="1" applyFont="1" applyFill="1" applyBorder="1" applyAlignment="1">
      <alignment wrapText="1"/>
    </xf>
    <xf numFmtId="49" fontId="7" fillId="24" borderId="79" xfId="0" applyNumberFormat="1" applyFont="1" applyFill="1" applyBorder="1" applyAlignment="1">
      <alignment horizontal="center" wrapText="1"/>
    </xf>
    <xf numFmtId="49" fontId="7" fillId="24" borderId="79" xfId="0" applyNumberFormat="1" applyFont="1" applyFill="1" applyBorder="1" applyAlignment="1">
      <alignment horizontal="center"/>
    </xf>
    <xf numFmtId="49" fontId="7" fillId="24" borderId="79" xfId="0" applyNumberFormat="1" applyFont="1" applyFill="1" applyBorder="1" applyAlignment="1">
      <alignment wrapText="1"/>
    </xf>
    <xf numFmtId="164" fontId="5" fillId="24" borderId="79" xfId="0" applyNumberFormat="1" applyFont="1" applyFill="1" applyBorder="1" applyAlignment="1">
      <alignment horizontal="right"/>
    </xf>
    <xf numFmtId="49" fontId="11" fillId="24" borderId="80" xfId="0" applyNumberFormat="1" applyFont="1" applyFill="1" applyBorder="1" applyAlignment="1">
      <alignment horizontal="left" wrapText="1"/>
    </xf>
    <xf numFmtId="164" fontId="11" fillId="24" borderId="60" xfId="0" applyNumberFormat="1" applyFont="1" applyFill="1" applyBorder="1" applyAlignment="1">
      <alignment horizontal="right"/>
    </xf>
    <xf numFmtId="0" fontId="11" fillId="24" borderId="68" xfId="0" applyNumberFormat="1" applyFont="1" applyFill="1" applyBorder="1" applyAlignment="1">
      <alignment horizontal="left" wrapText="1"/>
    </xf>
    <xf numFmtId="0" fontId="7" fillId="24" borderId="0" xfId="0" applyFont="1" applyFill="1" applyAlignment="1">
      <alignment/>
    </xf>
    <xf numFmtId="0" fontId="5" fillId="24" borderId="0" xfId="0" applyFont="1" applyFill="1" applyAlignment="1">
      <alignment vertical="center"/>
    </xf>
    <xf numFmtId="49" fontId="7" fillId="24" borderId="0" xfId="0" applyNumberFormat="1" applyFont="1" applyFill="1" applyBorder="1" applyAlignment="1">
      <alignment/>
    </xf>
    <xf numFmtId="164" fontId="11" fillId="24" borderId="58" xfId="0" applyNumberFormat="1" applyFont="1" applyFill="1" applyBorder="1" applyAlignment="1">
      <alignment horizontal="right"/>
    </xf>
    <xf numFmtId="49" fontId="7" fillId="24" borderId="81" xfId="0" applyNumberFormat="1" applyFont="1" applyFill="1" applyBorder="1" applyAlignment="1">
      <alignment horizontal="left" wrapText="1"/>
    </xf>
    <xf numFmtId="164" fontId="7" fillId="24" borderId="59" xfId="0" applyNumberFormat="1" applyFont="1" applyFill="1" applyBorder="1" applyAlignment="1">
      <alignment horizontal="right"/>
    </xf>
    <xf numFmtId="164" fontId="7" fillId="24" borderId="0" xfId="0" applyNumberFormat="1" applyFont="1" applyFill="1" applyAlignment="1">
      <alignment/>
    </xf>
    <xf numFmtId="49" fontId="11" fillId="24" borderId="21" xfId="0" applyNumberFormat="1" applyFont="1" applyFill="1" applyBorder="1" applyAlignment="1">
      <alignment horizontal="left" wrapText="1"/>
    </xf>
    <xf numFmtId="178" fontId="11" fillId="24" borderId="21" xfId="0" applyNumberFormat="1" applyFont="1" applyFill="1" applyBorder="1" applyAlignment="1">
      <alignment horizontal="left" wrapText="1"/>
    </xf>
    <xf numFmtId="0" fontId="11" fillId="24" borderId="13" xfId="0" applyNumberFormat="1" applyFont="1" applyFill="1" applyBorder="1" applyAlignment="1">
      <alignment horizontal="left" wrapText="1"/>
    </xf>
    <xf numFmtId="49" fontId="11" fillId="24" borderId="82" xfId="0" applyNumberFormat="1" applyFont="1" applyFill="1" applyBorder="1" applyAlignment="1">
      <alignment horizontal="left" wrapText="1"/>
    </xf>
    <xf numFmtId="49" fontId="11" fillId="24" borderId="83" xfId="0" applyNumberFormat="1" applyFont="1" applyFill="1" applyBorder="1" applyAlignment="1">
      <alignment horizontal="left" wrapText="1"/>
    </xf>
    <xf numFmtId="0" fontId="11" fillId="24" borderId="14" xfId="0" applyFont="1" applyFill="1" applyBorder="1" applyAlignment="1">
      <alignment horizontal="center"/>
    </xf>
    <xf numFmtId="49" fontId="7" fillId="24" borderId="36" xfId="0" applyNumberFormat="1" applyFont="1" applyFill="1" applyBorder="1" applyAlignment="1">
      <alignment horizontal="left" wrapText="1"/>
    </xf>
    <xf numFmtId="49" fontId="11" fillId="24" borderId="84" xfId="0" applyNumberFormat="1" applyFont="1" applyFill="1" applyBorder="1" applyAlignment="1">
      <alignment horizontal="left" wrapText="1"/>
    </xf>
    <xf numFmtId="49" fontId="7" fillId="24" borderId="85" xfId="0" applyNumberFormat="1" applyFont="1" applyFill="1" applyBorder="1" applyAlignment="1">
      <alignment horizontal="left" wrapText="1"/>
    </xf>
    <xf numFmtId="49" fontId="7" fillId="24" borderId="86" xfId="0" applyNumberFormat="1" applyFont="1" applyFill="1" applyBorder="1" applyAlignment="1">
      <alignment horizontal="left" wrapText="1"/>
    </xf>
    <xf numFmtId="49" fontId="11" fillId="24" borderId="32" xfId="0" applyNumberFormat="1" applyFont="1" applyFill="1" applyBorder="1" applyAlignment="1">
      <alignment horizontal="center"/>
    </xf>
    <xf numFmtId="49" fontId="7" fillId="24" borderId="32" xfId="0" applyNumberFormat="1" applyFont="1" applyFill="1" applyBorder="1" applyAlignment="1">
      <alignment horizontal="center"/>
    </xf>
    <xf numFmtId="49" fontId="7" fillId="24" borderId="87" xfId="0" applyNumberFormat="1" applyFont="1" applyFill="1" applyBorder="1" applyAlignment="1">
      <alignment horizontal="left" wrapText="1"/>
    </xf>
    <xf numFmtId="49" fontId="4" fillId="24" borderId="0" xfId="53" applyNumberFormat="1" applyFont="1" applyFill="1" applyBorder="1" applyAlignment="1" applyProtection="1">
      <alignment horizontal="right" vertical="center" wrapText="1"/>
      <protection/>
    </xf>
    <xf numFmtId="164" fontId="7" fillId="24" borderId="88" xfId="0" applyNumberFormat="1" applyFont="1" applyFill="1" applyBorder="1" applyAlignment="1">
      <alignment horizontal="right"/>
    </xf>
    <xf numFmtId="0" fontId="6" fillId="24" borderId="0" xfId="0" applyFont="1" applyFill="1" applyAlignment="1">
      <alignment horizontal="right"/>
    </xf>
    <xf numFmtId="49" fontId="4" fillId="24" borderId="0" xfId="53" applyNumberFormat="1" applyFont="1" applyFill="1" applyBorder="1" applyAlignment="1" applyProtection="1">
      <alignment horizontal="right" vertical="center" wrapText="1"/>
      <protection/>
    </xf>
    <xf numFmtId="49" fontId="8" fillId="24" borderId="0" xfId="53" applyNumberFormat="1" applyFont="1" applyFill="1" applyBorder="1" applyAlignment="1" applyProtection="1">
      <alignment horizontal="center" vertical="center" wrapText="1"/>
      <protection/>
    </xf>
    <xf numFmtId="0" fontId="14" fillId="24" borderId="0" xfId="0" applyFont="1" applyFill="1" applyAlignment="1">
      <alignment horizontal="center"/>
    </xf>
    <xf numFmtId="49" fontId="10" fillId="24" borderId="89" xfId="53" applyNumberFormat="1" applyFont="1" applyFill="1" applyBorder="1" applyAlignment="1" applyProtection="1">
      <alignment horizontal="center" vertical="center" wrapText="1"/>
      <protection/>
    </xf>
    <xf numFmtId="49" fontId="10" fillId="24" borderId="90" xfId="53" applyNumberFormat="1" applyFont="1" applyFill="1" applyBorder="1" applyAlignment="1" applyProtection="1">
      <alignment horizontal="center" vertical="center" wrapText="1"/>
      <protection/>
    </xf>
    <xf numFmtId="49" fontId="8" fillId="24" borderId="91" xfId="53" applyNumberFormat="1" applyFont="1" applyFill="1" applyBorder="1" applyAlignment="1" applyProtection="1">
      <alignment horizontal="center" vertical="center" wrapText="1"/>
      <protection/>
    </xf>
    <xf numFmtId="49" fontId="8" fillId="24" borderId="92" xfId="53" applyNumberFormat="1" applyFont="1" applyFill="1" applyBorder="1" applyAlignment="1" applyProtection="1">
      <alignment horizontal="center" vertical="center" wrapText="1"/>
      <protection/>
    </xf>
    <xf numFmtId="49" fontId="5" fillId="24" borderId="93" xfId="0" applyNumberFormat="1" applyFont="1" applyFill="1" applyBorder="1" applyAlignment="1">
      <alignment horizontal="center" vertical="center"/>
    </xf>
    <xf numFmtId="49" fontId="5" fillId="24" borderId="94" xfId="0" applyNumberFormat="1" applyFont="1" applyFill="1" applyBorder="1" applyAlignment="1">
      <alignment horizontal="center" vertical="center"/>
    </xf>
    <xf numFmtId="49" fontId="5" fillId="24" borderId="95" xfId="0" applyNumberFormat="1" applyFont="1" applyFill="1" applyBorder="1" applyAlignment="1">
      <alignment horizontal="center" vertical="center"/>
    </xf>
    <xf numFmtId="49" fontId="5" fillId="24" borderId="96" xfId="0" applyNumberFormat="1" applyFont="1" applyFill="1" applyBorder="1" applyAlignment="1">
      <alignment horizontal="center" vertical="center"/>
    </xf>
    <xf numFmtId="49" fontId="5" fillId="24" borderId="52" xfId="0" applyNumberFormat="1" applyFont="1" applyFill="1" applyBorder="1" applyAlignment="1">
      <alignment horizontal="center" vertical="center"/>
    </xf>
    <xf numFmtId="49" fontId="5" fillId="24" borderId="0" xfId="0" applyNumberFormat="1" applyFont="1" applyFill="1" applyBorder="1" applyAlignment="1">
      <alignment horizontal="center" vertical="center"/>
    </xf>
    <xf numFmtId="49" fontId="5" fillId="24" borderId="97" xfId="0" applyNumberFormat="1" applyFont="1" applyFill="1" applyBorder="1" applyAlignment="1">
      <alignment horizontal="center" vertical="center"/>
    </xf>
    <xf numFmtId="49" fontId="5" fillId="24" borderId="98" xfId="0" applyNumberFormat="1" applyFont="1" applyFill="1" applyBorder="1" applyAlignment="1">
      <alignment horizontal="center" vertical="center"/>
    </xf>
    <xf numFmtId="0" fontId="7" fillId="24" borderId="93" xfId="0" applyFont="1" applyFill="1" applyBorder="1" applyAlignment="1">
      <alignment horizontal="center"/>
    </xf>
    <xf numFmtId="0" fontId="7" fillId="24" borderId="94" xfId="0" applyFont="1" applyFill="1" applyBorder="1" applyAlignment="1">
      <alignment horizontal="center"/>
    </xf>
    <xf numFmtId="164" fontId="7" fillId="22" borderId="25" xfId="0" applyNumberFormat="1" applyFont="1" applyFill="1" applyBorder="1" applyAlignment="1">
      <alignment horizontal="right"/>
    </xf>
    <xf numFmtId="164" fontId="7" fillId="22" borderId="17" xfId="0" applyNumberFormat="1" applyFont="1" applyFill="1" applyBorder="1" applyAlignment="1">
      <alignment horizontal="right"/>
    </xf>
    <xf numFmtId="164" fontId="7" fillId="22" borderId="19" xfId="0" applyNumberFormat="1" applyFont="1" applyFill="1" applyBorder="1" applyAlignment="1">
      <alignment horizontal="right"/>
    </xf>
    <xf numFmtId="164" fontId="7" fillId="22" borderId="20" xfId="0" applyNumberFormat="1" applyFont="1" applyFill="1" applyBorder="1" applyAlignment="1">
      <alignment horizontal="right"/>
    </xf>
    <xf numFmtId="164" fontId="7" fillId="22" borderId="25" xfId="0" applyNumberFormat="1" applyFont="1" applyFill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281</xdr:row>
      <xdr:rowOff>257175</xdr:rowOff>
    </xdr:from>
    <xdr:to>
      <xdr:col>10</xdr:col>
      <xdr:colOff>0</xdr:colOff>
      <xdr:row>281</xdr:row>
      <xdr:rowOff>257175</xdr:rowOff>
    </xdr:to>
    <xdr:sp>
      <xdr:nvSpPr>
        <xdr:cNvPr id="1" name="2905"/>
        <xdr:cNvSpPr>
          <a:spLocks/>
        </xdr:cNvSpPr>
      </xdr:nvSpPr>
      <xdr:spPr>
        <a:xfrm>
          <a:off x="18735675" y="1445990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b"/>
        <a:p>
          <a:pPr algn="ctr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M297"/>
  <sheetViews>
    <sheetView showGridLines="0" tabSelected="1" view="pageBreakPreview" zoomScale="55" zoomScaleNormal="50" zoomScaleSheetLayoutView="55" zoomScalePageLayoutView="0" workbookViewId="0" topLeftCell="A1">
      <selection activeCell="A14" sqref="A14:J15"/>
    </sheetView>
  </sheetViews>
  <sheetFormatPr defaultColWidth="9.00390625" defaultRowHeight="12.75"/>
  <cols>
    <col min="1" max="2" width="8.25390625" style="187" customWidth="1"/>
    <col min="3" max="3" width="135.25390625" style="187" customWidth="1"/>
    <col min="4" max="5" width="9.875" style="187" customWidth="1"/>
    <col min="6" max="6" width="10.75390625" style="187" customWidth="1"/>
    <col min="7" max="7" width="18.75390625" style="187" customWidth="1"/>
    <col min="8" max="8" width="13.25390625" style="187" customWidth="1"/>
    <col min="9" max="9" width="9.875" style="187" customWidth="1"/>
    <col min="10" max="10" width="21.75390625" style="187" customWidth="1"/>
    <col min="11" max="11" width="9.125" style="1" customWidth="1"/>
    <col min="12" max="12" width="13.25390625" style="1" bestFit="1" customWidth="1"/>
    <col min="13" max="13" width="12.25390625" style="1" bestFit="1" customWidth="1"/>
    <col min="14" max="16384" width="9.125" style="1" customWidth="1"/>
  </cols>
  <sheetData>
    <row r="1" spans="8:10" ht="22.5" customHeight="1">
      <c r="H1" s="209" t="s">
        <v>68</v>
      </c>
      <c r="I1" s="209"/>
      <c r="J1" s="209"/>
    </row>
    <row r="2" spans="3:10" ht="20.25">
      <c r="C2" s="210" t="s">
        <v>75</v>
      </c>
      <c r="D2" s="210"/>
      <c r="E2" s="210"/>
      <c r="F2" s="210"/>
      <c r="G2" s="210"/>
      <c r="H2" s="210"/>
      <c r="I2" s="210"/>
      <c r="J2" s="210"/>
    </row>
    <row r="3" spans="3:10" ht="20.25">
      <c r="C3" s="207"/>
      <c r="D3" s="207"/>
      <c r="E3" s="207"/>
      <c r="F3" s="207"/>
      <c r="G3" s="210" t="s">
        <v>271</v>
      </c>
      <c r="H3" s="210"/>
      <c r="I3" s="210"/>
      <c r="J3" s="210"/>
    </row>
    <row r="4" spans="3:10" ht="20.25">
      <c r="C4" s="210" t="s">
        <v>272</v>
      </c>
      <c r="D4" s="210"/>
      <c r="E4" s="210"/>
      <c r="F4" s="210"/>
      <c r="G4" s="210"/>
      <c r="H4" s="210"/>
      <c r="I4" s="210"/>
      <c r="J4" s="210"/>
    </row>
    <row r="5" spans="3:10" ht="20.25">
      <c r="C5" s="210" t="s">
        <v>273</v>
      </c>
      <c r="D5" s="210"/>
      <c r="E5" s="210"/>
      <c r="F5" s="210"/>
      <c r="G5" s="210"/>
      <c r="H5" s="210"/>
      <c r="I5" s="210"/>
      <c r="J5" s="210"/>
    </row>
    <row r="6" spans="3:10" ht="20.25">
      <c r="C6" s="207"/>
      <c r="D6" s="207"/>
      <c r="E6" s="210" t="s">
        <v>274</v>
      </c>
      <c r="F6" s="210"/>
      <c r="G6" s="210"/>
      <c r="H6" s="210"/>
      <c r="I6" s="210"/>
      <c r="J6" s="210"/>
    </row>
    <row r="7" spans="3:10" ht="20.25">
      <c r="C7" s="210" t="s">
        <v>275</v>
      </c>
      <c r="D7" s="210"/>
      <c r="E7" s="210"/>
      <c r="F7" s="210"/>
      <c r="G7" s="210"/>
      <c r="H7" s="210"/>
      <c r="I7" s="210"/>
      <c r="J7" s="210"/>
    </row>
    <row r="8" spans="3:10" ht="20.25">
      <c r="C8" s="207"/>
      <c r="D8" s="207"/>
      <c r="E8" s="207"/>
      <c r="F8" s="207"/>
      <c r="G8" s="207"/>
      <c r="H8" s="207"/>
      <c r="I8" s="210" t="s">
        <v>269</v>
      </c>
      <c r="J8" s="210"/>
    </row>
    <row r="9" spans="3:10" ht="20.25">
      <c r="C9" s="207"/>
      <c r="D9" s="207"/>
      <c r="E9" s="207"/>
      <c r="F9" s="207"/>
      <c r="G9" s="210" t="s">
        <v>276</v>
      </c>
      <c r="H9" s="210"/>
      <c r="I9" s="210"/>
      <c r="J9" s="210"/>
    </row>
    <row r="10" spans="3:10" ht="20.25">
      <c r="C10" s="207"/>
      <c r="D10" s="207"/>
      <c r="E10" s="207"/>
      <c r="F10" s="207"/>
      <c r="G10" s="210" t="s">
        <v>329</v>
      </c>
      <c r="H10" s="210"/>
      <c r="I10" s="210"/>
      <c r="J10" s="210"/>
    </row>
    <row r="11" spans="3:10" ht="20.25" customHeight="1">
      <c r="C11" s="207"/>
      <c r="D11" s="207"/>
      <c r="E11" s="207"/>
      <c r="F11" s="207"/>
      <c r="G11" s="207"/>
      <c r="H11" s="207"/>
      <c r="I11" s="207"/>
      <c r="J11" s="207"/>
    </row>
    <row r="12" spans="3:10" ht="15.75" customHeight="1">
      <c r="C12" s="211"/>
      <c r="D12" s="211"/>
      <c r="E12" s="211"/>
      <c r="F12" s="211"/>
      <c r="G12" s="211"/>
      <c r="H12" s="211"/>
      <c r="I12" s="211"/>
      <c r="J12" s="211"/>
    </row>
    <row r="13" spans="1:10" ht="25.5" customHeight="1">
      <c r="A13" s="212" t="s">
        <v>0</v>
      </c>
      <c r="B13" s="212"/>
      <c r="C13" s="212"/>
      <c r="D13" s="212"/>
      <c r="E13" s="212"/>
      <c r="F13" s="212"/>
      <c r="G13" s="212"/>
      <c r="H13" s="212"/>
      <c r="I13" s="212"/>
      <c r="J13" s="212"/>
    </row>
    <row r="14" spans="1:10" ht="27" customHeight="1">
      <c r="A14" s="212" t="s">
        <v>242</v>
      </c>
      <c r="B14" s="212"/>
      <c r="C14" s="212"/>
      <c r="D14" s="212"/>
      <c r="E14" s="212"/>
      <c r="F14" s="212"/>
      <c r="G14" s="212"/>
      <c r="H14" s="212"/>
      <c r="I14" s="212"/>
      <c r="J14" s="212"/>
    </row>
    <row r="15" spans="3:10" ht="15.75" customHeight="1">
      <c r="C15" s="188"/>
      <c r="D15" s="188"/>
      <c r="E15" s="188"/>
      <c r="F15" s="188"/>
      <c r="G15" s="188"/>
      <c r="H15" s="188"/>
      <c r="I15" s="188"/>
      <c r="J15" s="189"/>
    </row>
    <row r="16" ht="13.5" customHeight="1" thickBot="1"/>
    <row r="17" spans="1:10" ht="72">
      <c r="A17" s="167" t="s">
        <v>1</v>
      </c>
      <c r="B17" s="168"/>
      <c r="C17" s="167" t="s">
        <v>2</v>
      </c>
      <c r="D17" s="169" t="s">
        <v>3</v>
      </c>
      <c r="E17" s="169" t="s">
        <v>4</v>
      </c>
      <c r="F17" s="169" t="s">
        <v>5</v>
      </c>
      <c r="G17" s="169" t="s">
        <v>6</v>
      </c>
      <c r="H17" s="169" t="s">
        <v>7</v>
      </c>
      <c r="I17" s="169" t="s">
        <v>8</v>
      </c>
      <c r="J17" s="170" t="s">
        <v>9</v>
      </c>
    </row>
    <row r="18" spans="1:10" ht="21" customHeight="1" thickBot="1">
      <c r="A18" s="213">
        <v>1</v>
      </c>
      <c r="B18" s="214"/>
      <c r="C18" s="171">
        <v>2</v>
      </c>
      <c r="D18" s="172" t="s">
        <v>10</v>
      </c>
      <c r="E18" s="172" t="s">
        <v>11</v>
      </c>
      <c r="F18" s="172" t="s">
        <v>12</v>
      </c>
      <c r="G18" s="172" t="s">
        <v>13</v>
      </c>
      <c r="H18" s="172" t="s">
        <v>14</v>
      </c>
      <c r="I18" s="172" t="s">
        <v>15</v>
      </c>
      <c r="J18" s="173" t="s">
        <v>16</v>
      </c>
    </row>
    <row r="19" spans="1:10" ht="42" thickBot="1" thickTop="1">
      <c r="A19" s="215" t="s">
        <v>17</v>
      </c>
      <c r="B19" s="216"/>
      <c r="C19" s="174" t="s">
        <v>234</v>
      </c>
      <c r="D19" s="175" t="s">
        <v>18</v>
      </c>
      <c r="E19" s="175"/>
      <c r="F19" s="175" t="s">
        <v>19</v>
      </c>
      <c r="G19" s="175" t="s">
        <v>19</v>
      </c>
      <c r="H19" s="175" t="s">
        <v>19</v>
      </c>
      <c r="I19" s="175" t="s">
        <v>19</v>
      </c>
      <c r="J19" s="176">
        <f>J20+J81+J88+J117+J164+J228+J234+J260+J271+J277</f>
        <v>86713.79999999999</v>
      </c>
    </row>
    <row r="20" spans="1:10" ht="20.25">
      <c r="A20" s="177"/>
      <c r="B20" s="178"/>
      <c r="C20" s="162" t="s">
        <v>20</v>
      </c>
      <c r="D20" s="29" t="s">
        <v>18</v>
      </c>
      <c r="E20" s="29" t="s">
        <v>21</v>
      </c>
      <c r="F20" s="29"/>
      <c r="G20" s="29" t="s">
        <v>19</v>
      </c>
      <c r="H20" s="29" t="s">
        <v>19</v>
      </c>
      <c r="I20" s="29" t="s">
        <v>19</v>
      </c>
      <c r="J20" s="123">
        <f>J21+J47+J52+J57</f>
        <v>12038.9</v>
      </c>
    </row>
    <row r="21" spans="1:10" ht="60.75">
      <c r="A21" s="177"/>
      <c r="B21" s="178"/>
      <c r="C21" s="27" t="s">
        <v>22</v>
      </c>
      <c r="D21" s="28" t="s">
        <v>18</v>
      </c>
      <c r="E21" s="29" t="s">
        <v>21</v>
      </c>
      <c r="F21" s="29" t="s">
        <v>23</v>
      </c>
      <c r="G21" s="29"/>
      <c r="H21" s="29"/>
      <c r="I21" s="28"/>
      <c r="J21" s="30">
        <f>J22+J39</f>
        <v>10360.4</v>
      </c>
    </row>
    <row r="22" spans="1:10" ht="27.75" customHeight="1">
      <c r="A22" s="177"/>
      <c r="B22" s="178"/>
      <c r="C22" s="135" t="s">
        <v>97</v>
      </c>
      <c r="D22" s="28" t="s">
        <v>18</v>
      </c>
      <c r="E22" s="28" t="s">
        <v>21</v>
      </c>
      <c r="F22" s="28" t="s">
        <v>23</v>
      </c>
      <c r="G22" s="28" t="s">
        <v>109</v>
      </c>
      <c r="H22" s="28" t="s">
        <v>19</v>
      </c>
      <c r="I22" s="28" t="s">
        <v>19</v>
      </c>
      <c r="J22" s="32">
        <f>J23+J32+J35</f>
        <v>9995.9</v>
      </c>
    </row>
    <row r="23" spans="1:10" ht="47.25" customHeight="1">
      <c r="A23" s="177"/>
      <c r="B23" s="178"/>
      <c r="C23" s="135" t="s">
        <v>98</v>
      </c>
      <c r="D23" s="33" t="s">
        <v>18</v>
      </c>
      <c r="E23" s="28" t="s">
        <v>21</v>
      </c>
      <c r="F23" s="28" t="s">
        <v>23</v>
      </c>
      <c r="G23" s="28" t="s">
        <v>110</v>
      </c>
      <c r="H23" s="28"/>
      <c r="I23" s="34"/>
      <c r="J23" s="32">
        <f>J24+J26+J28</f>
        <v>8485.6</v>
      </c>
    </row>
    <row r="24" spans="1:10" ht="60.75">
      <c r="A24" s="177"/>
      <c r="B24" s="178"/>
      <c r="C24" s="68" t="s">
        <v>99</v>
      </c>
      <c r="D24" s="7" t="s">
        <v>18</v>
      </c>
      <c r="E24" s="15" t="s">
        <v>21</v>
      </c>
      <c r="F24" s="15" t="s">
        <v>23</v>
      </c>
      <c r="G24" s="15" t="s">
        <v>111</v>
      </c>
      <c r="H24" s="15"/>
      <c r="I24" s="36"/>
      <c r="J24" s="37">
        <f>J25</f>
        <v>4392.8</v>
      </c>
    </row>
    <row r="25" spans="1:10" ht="20.25">
      <c r="A25" s="177"/>
      <c r="B25" s="178"/>
      <c r="C25" s="38" t="s">
        <v>244</v>
      </c>
      <c r="D25" s="16" t="s">
        <v>18</v>
      </c>
      <c r="E25" s="16" t="s">
        <v>21</v>
      </c>
      <c r="F25" s="16" t="s">
        <v>23</v>
      </c>
      <c r="G25" s="16" t="s">
        <v>111</v>
      </c>
      <c r="H25" s="16" t="s">
        <v>243</v>
      </c>
      <c r="I25" s="16" t="s">
        <v>24</v>
      </c>
      <c r="J25" s="12">
        <v>4392.8</v>
      </c>
    </row>
    <row r="26" spans="1:10" ht="60.75">
      <c r="A26" s="177"/>
      <c r="B26" s="178"/>
      <c r="C26" s="194" t="s">
        <v>100</v>
      </c>
      <c r="D26" s="40" t="s">
        <v>18</v>
      </c>
      <c r="E26" s="41" t="s">
        <v>21</v>
      </c>
      <c r="F26" s="41" t="s">
        <v>23</v>
      </c>
      <c r="G26" s="41" t="s">
        <v>112</v>
      </c>
      <c r="H26" s="41"/>
      <c r="I26" s="21"/>
      <c r="J26" s="42">
        <f>J27</f>
        <v>2346.6</v>
      </c>
    </row>
    <row r="27" spans="1:10" ht="20.25">
      <c r="A27" s="177"/>
      <c r="B27" s="178"/>
      <c r="C27" s="38" t="s">
        <v>244</v>
      </c>
      <c r="D27" s="16" t="s">
        <v>18</v>
      </c>
      <c r="E27" s="16" t="s">
        <v>21</v>
      </c>
      <c r="F27" s="16" t="s">
        <v>23</v>
      </c>
      <c r="G27" s="16" t="s">
        <v>112</v>
      </c>
      <c r="H27" s="16" t="s">
        <v>243</v>
      </c>
      <c r="I27" s="16" t="s">
        <v>24</v>
      </c>
      <c r="J27" s="12">
        <v>2346.6</v>
      </c>
    </row>
    <row r="28" spans="1:13" ht="40.5">
      <c r="A28" s="177"/>
      <c r="B28" s="178"/>
      <c r="C28" s="68" t="s">
        <v>101</v>
      </c>
      <c r="D28" s="7" t="s">
        <v>18</v>
      </c>
      <c r="E28" s="15" t="s">
        <v>21</v>
      </c>
      <c r="F28" s="15" t="s">
        <v>23</v>
      </c>
      <c r="G28" s="15" t="s">
        <v>113</v>
      </c>
      <c r="H28" s="15"/>
      <c r="I28" s="36"/>
      <c r="J28" s="43">
        <f>J29+J30+J31</f>
        <v>1746.2</v>
      </c>
      <c r="M28" s="2"/>
    </row>
    <row r="29" spans="1:10" ht="20.25">
      <c r="A29" s="177"/>
      <c r="B29" s="178"/>
      <c r="C29" s="45" t="s">
        <v>244</v>
      </c>
      <c r="D29" s="24" t="s">
        <v>18</v>
      </c>
      <c r="E29" s="24" t="s">
        <v>21</v>
      </c>
      <c r="F29" s="24" t="s">
        <v>23</v>
      </c>
      <c r="G29" s="24" t="s">
        <v>113</v>
      </c>
      <c r="H29" s="24" t="s">
        <v>243</v>
      </c>
      <c r="I29" s="24" t="s">
        <v>24</v>
      </c>
      <c r="J29" s="231">
        <v>95.4</v>
      </c>
    </row>
    <row r="30" spans="1:10" ht="40.5">
      <c r="A30" s="177"/>
      <c r="B30" s="178"/>
      <c r="C30" s="200" t="s">
        <v>247</v>
      </c>
      <c r="D30" s="24" t="s">
        <v>18</v>
      </c>
      <c r="E30" s="24" t="s">
        <v>21</v>
      </c>
      <c r="F30" s="24" t="s">
        <v>23</v>
      </c>
      <c r="G30" s="24" t="s">
        <v>113</v>
      </c>
      <c r="H30" s="24" t="s">
        <v>245</v>
      </c>
      <c r="I30" s="24" t="s">
        <v>24</v>
      </c>
      <c r="J30" s="231">
        <v>1644.5</v>
      </c>
    </row>
    <row r="31" spans="1:10" ht="29.25" customHeight="1">
      <c r="A31" s="177"/>
      <c r="B31" s="178"/>
      <c r="C31" s="13" t="s">
        <v>248</v>
      </c>
      <c r="D31" s="3" t="s">
        <v>18</v>
      </c>
      <c r="E31" s="16" t="s">
        <v>21</v>
      </c>
      <c r="F31" s="16" t="s">
        <v>23</v>
      </c>
      <c r="G31" s="16" t="s">
        <v>113</v>
      </c>
      <c r="H31" s="16" t="s">
        <v>246</v>
      </c>
      <c r="I31" s="16" t="s">
        <v>24</v>
      </c>
      <c r="J31" s="47">
        <v>6.3</v>
      </c>
    </row>
    <row r="32" spans="1:10" ht="20.25">
      <c r="A32" s="177"/>
      <c r="B32" s="178"/>
      <c r="C32" s="135" t="s">
        <v>102</v>
      </c>
      <c r="D32" s="48" t="s">
        <v>18</v>
      </c>
      <c r="E32" s="28" t="s">
        <v>21</v>
      </c>
      <c r="F32" s="28" t="s">
        <v>23</v>
      </c>
      <c r="G32" s="28" t="s">
        <v>114</v>
      </c>
      <c r="H32" s="28"/>
      <c r="I32" s="49"/>
      <c r="J32" s="50">
        <f>J33</f>
        <v>1042.4</v>
      </c>
    </row>
    <row r="33" spans="1:10" ht="60.75">
      <c r="A33" s="177"/>
      <c r="B33" s="178"/>
      <c r="C33" s="68" t="s">
        <v>103</v>
      </c>
      <c r="D33" s="8" t="s">
        <v>18</v>
      </c>
      <c r="E33" s="15" t="s">
        <v>21</v>
      </c>
      <c r="F33" s="15" t="s">
        <v>23</v>
      </c>
      <c r="G33" s="15" t="s">
        <v>115</v>
      </c>
      <c r="H33" s="15"/>
      <c r="I33" s="36"/>
      <c r="J33" s="43">
        <f>J34</f>
        <v>1042.4</v>
      </c>
    </row>
    <row r="34" spans="1:10" ht="20.25">
      <c r="A34" s="177"/>
      <c r="B34" s="178"/>
      <c r="C34" s="38" t="s">
        <v>244</v>
      </c>
      <c r="D34" s="3" t="s">
        <v>18</v>
      </c>
      <c r="E34" s="16" t="s">
        <v>21</v>
      </c>
      <c r="F34" s="16" t="s">
        <v>23</v>
      </c>
      <c r="G34" s="16" t="s">
        <v>115</v>
      </c>
      <c r="H34" s="16" t="s">
        <v>243</v>
      </c>
      <c r="I34" s="16" t="s">
        <v>24</v>
      </c>
      <c r="J34" s="12">
        <v>1042.4</v>
      </c>
    </row>
    <row r="35" spans="1:10" ht="45.75" customHeight="1">
      <c r="A35" s="177"/>
      <c r="B35" s="178"/>
      <c r="C35" s="195" t="s">
        <v>104</v>
      </c>
      <c r="D35" s="52" t="s">
        <v>18</v>
      </c>
      <c r="E35" s="53" t="s">
        <v>21</v>
      </c>
      <c r="F35" s="54" t="s">
        <v>23</v>
      </c>
      <c r="G35" s="54" t="s">
        <v>116</v>
      </c>
      <c r="H35" s="49"/>
      <c r="I35" s="49"/>
      <c r="J35" s="55">
        <f>J36</f>
        <v>467.9</v>
      </c>
    </row>
    <row r="36" spans="1:10" ht="88.5" customHeight="1">
      <c r="A36" s="177"/>
      <c r="B36" s="178"/>
      <c r="C36" s="196" t="s">
        <v>105</v>
      </c>
      <c r="D36" s="8" t="s">
        <v>18</v>
      </c>
      <c r="E36" s="56" t="s">
        <v>21</v>
      </c>
      <c r="F36" s="15" t="s">
        <v>23</v>
      </c>
      <c r="G36" s="15" t="s">
        <v>117</v>
      </c>
      <c r="H36" s="36"/>
      <c r="I36" s="36"/>
      <c r="J36" s="57">
        <f>J38+J37</f>
        <v>467.9</v>
      </c>
    </row>
    <row r="37" spans="1:10" ht="20.25">
      <c r="A37" s="177"/>
      <c r="B37" s="178"/>
      <c r="C37" s="38" t="s">
        <v>244</v>
      </c>
      <c r="D37" s="23" t="s">
        <v>18</v>
      </c>
      <c r="E37" s="24" t="s">
        <v>21</v>
      </c>
      <c r="F37" s="24" t="s">
        <v>23</v>
      </c>
      <c r="G37" s="24" t="s">
        <v>117</v>
      </c>
      <c r="H37" s="24" t="s">
        <v>243</v>
      </c>
      <c r="I37" s="23" t="s">
        <v>67</v>
      </c>
      <c r="J37" s="58">
        <v>467.9</v>
      </c>
    </row>
    <row r="38" spans="1:10" ht="40.5">
      <c r="A38" s="177"/>
      <c r="B38" s="178"/>
      <c r="C38" s="200" t="s">
        <v>247</v>
      </c>
      <c r="D38" s="3" t="s">
        <v>18</v>
      </c>
      <c r="E38" s="16" t="s">
        <v>21</v>
      </c>
      <c r="F38" s="16" t="s">
        <v>23</v>
      </c>
      <c r="G38" s="16" t="s">
        <v>117</v>
      </c>
      <c r="H38" s="16" t="s">
        <v>245</v>
      </c>
      <c r="I38" s="3" t="s">
        <v>67</v>
      </c>
      <c r="J38" s="47">
        <v>0</v>
      </c>
    </row>
    <row r="39" spans="1:10" ht="20.25">
      <c r="A39" s="177"/>
      <c r="B39" s="178"/>
      <c r="C39" s="135" t="s">
        <v>106</v>
      </c>
      <c r="D39" s="59" t="s">
        <v>18</v>
      </c>
      <c r="E39" s="60" t="s">
        <v>21</v>
      </c>
      <c r="F39" s="28" t="s">
        <v>23</v>
      </c>
      <c r="G39" s="28" t="s">
        <v>118</v>
      </c>
      <c r="H39" s="61"/>
      <c r="I39" s="61"/>
      <c r="J39" s="62">
        <f>J40</f>
        <v>364.5</v>
      </c>
    </row>
    <row r="40" spans="1:10" ht="20.25">
      <c r="A40" s="177"/>
      <c r="B40" s="178"/>
      <c r="C40" s="135" t="s">
        <v>107</v>
      </c>
      <c r="D40" s="52" t="s">
        <v>18</v>
      </c>
      <c r="E40" s="60" t="s">
        <v>21</v>
      </c>
      <c r="F40" s="28" t="s">
        <v>23</v>
      </c>
      <c r="G40" s="28" t="s">
        <v>119</v>
      </c>
      <c r="H40" s="61"/>
      <c r="I40" s="49"/>
      <c r="J40" s="62">
        <f>J41+J43+J45</f>
        <v>364.5</v>
      </c>
    </row>
    <row r="41" spans="1:10" ht="60.75">
      <c r="A41" s="177"/>
      <c r="B41" s="178"/>
      <c r="C41" s="68" t="s">
        <v>249</v>
      </c>
      <c r="D41" s="8" t="s">
        <v>18</v>
      </c>
      <c r="E41" s="15" t="s">
        <v>21</v>
      </c>
      <c r="F41" s="15" t="s">
        <v>23</v>
      </c>
      <c r="G41" s="15" t="s">
        <v>120</v>
      </c>
      <c r="H41" s="15"/>
      <c r="I41" s="36"/>
      <c r="J41" s="37">
        <f>J42</f>
        <v>150.5</v>
      </c>
    </row>
    <row r="42" spans="1:10" ht="20.25">
      <c r="A42" s="177"/>
      <c r="B42" s="178"/>
      <c r="C42" s="38" t="s">
        <v>108</v>
      </c>
      <c r="D42" s="3" t="s">
        <v>18</v>
      </c>
      <c r="E42" s="16" t="s">
        <v>21</v>
      </c>
      <c r="F42" s="16" t="s">
        <v>23</v>
      </c>
      <c r="G42" s="16" t="s">
        <v>120</v>
      </c>
      <c r="H42" s="16" t="s">
        <v>86</v>
      </c>
      <c r="I42" s="16" t="s">
        <v>58</v>
      </c>
      <c r="J42" s="12">
        <v>150.5</v>
      </c>
    </row>
    <row r="43" spans="1:10" ht="60.75">
      <c r="A43" s="177"/>
      <c r="B43" s="178"/>
      <c r="C43" s="68" t="s">
        <v>250</v>
      </c>
      <c r="D43" s="8" t="s">
        <v>18</v>
      </c>
      <c r="E43" s="15" t="s">
        <v>21</v>
      </c>
      <c r="F43" s="15" t="s">
        <v>23</v>
      </c>
      <c r="G43" s="15" t="s">
        <v>121</v>
      </c>
      <c r="H43" s="15"/>
      <c r="I43" s="36"/>
      <c r="J43" s="37">
        <f>J44</f>
        <v>79.3</v>
      </c>
    </row>
    <row r="44" spans="1:10" ht="20.25">
      <c r="A44" s="177"/>
      <c r="B44" s="178"/>
      <c r="C44" s="38" t="s">
        <v>108</v>
      </c>
      <c r="D44" s="3" t="s">
        <v>18</v>
      </c>
      <c r="E44" s="16" t="s">
        <v>21</v>
      </c>
      <c r="F44" s="16" t="s">
        <v>23</v>
      </c>
      <c r="G44" s="16" t="s">
        <v>121</v>
      </c>
      <c r="H44" s="16" t="s">
        <v>86</v>
      </c>
      <c r="I44" s="16" t="s">
        <v>58</v>
      </c>
      <c r="J44" s="12">
        <v>79.3</v>
      </c>
    </row>
    <row r="45" spans="1:10" ht="40.5">
      <c r="A45" s="177"/>
      <c r="B45" s="178"/>
      <c r="C45" s="35" t="s">
        <v>251</v>
      </c>
      <c r="D45" s="15" t="s">
        <v>18</v>
      </c>
      <c r="E45" s="15" t="s">
        <v>21</v>
      </c>
      <c r="F45" s="15" t="s">
        <v>23</v>
      </c>
      <c r="G45" s="15" t="s">
        <v>235</v>
      </c>
      <c r="H45" s="15"/>
      <c r="I45" s="15"/>
      <c r="J45" s="190">
        <f>J46</f>
        <v>134.7</v>
      </c>
    </row>
    <row r="46" spans="1:10" ht="20.25">
      <c r="A46" s="177"/>
      <c r="B46" s="178"/>
      <c r="C46" s="191" t="s">
        <v>108</v>
      </c>
      <c r="D46" s="16" t="s">
        <v>18</v>
      </c>
      <c r="E46" s="16" t="s">
        <v>21</v>
      </c>
      <c r="F46" s="16" t="s">
        <v>23</v>
      </c>
      <c r="G46" s="16" t="s">
        <v>235</v>
      </c>
      <c r="H46" s="16" t="s">
        <v>86</v>
      </c>
      <c r="I46" s="16" t="s">
        <v>58</v>
      </c>
      <c r="J46" s="192">
        <v>134.7</v>
      </c>
    </row>
    <row r="47" spans="1:10" ht="20.25">
      <c r="A47" s="177"/>
      <c r="B47" s="178"/>
      <c r="C47" s="63" t="s">
        <v>84</v>
      </c>
      <c r="D47" s="8" t="s">
        <v>18</v>
      </c>
      <c r="E47" s="28" t="s">
        <v>21</v>
      </c>
      <c r="F47" s="28" t="s">
        <v>85</v>
      </c>
      <c r="G47" s="28"/>
      <c r="H47" s="28"/>
      <c r="I47" s="49"/>
      <c r="J47" s="32">
        <f>J48</f>
        <v>83.3</v>
      </c>
    </row>
    <row r="48" spans="1:10" ht="20.25">
      <c r="A48" s="177"/>
      <c r="B48" s="178"/>
      <c r="C48" s="39" t="s">
        <v>106</v>
      </c>
      <c r="D48" s="8" t="s">
        <v>18</v>
      </c>
      <c r="E48" s="56" t="s">
        <v>21</v>
      </c>
      <c r="F48" s="15" t="s">
        <v>85</v>
      </c>
      <c r="G48" s="15" t="s">
        <v>118</v>
      </c>
      <c r="H48" s="64"/>
      <c r="I48" s="49"/>
      <c r="J48" s="62">
        <f>J49</f>
        <v>83.3</v>
      </c>
    </row>
    <row r="49" spans="1:10" ht="20.25">
      <c r="A49" s="177"/>
      <c r="B49" s="178"/>
      <c r="C49" s="31" t="s">
        <v>107</v>
      </c>
      <c r="D49" s="8" t="s">
        <v>18</v>
      </c>
      <c r="E49" s="60" t="s">
        <v>21</v>
      </c>
      <c r="F49" s="28" t="s">
        <v>85</v>
      </c>
      <c r="G49" s="28" t="s">
        <v>119</v>
      </c>
      <c r="H49" s="61"/>
      <c r="I49" s="49"/>
      <c r="J49" s="62">
        <f>J50</f>
        <v>83.3</v>
      </c>
    </row>
    <row r="50" spans="1:10" ht="60.75">
      <c r="A50" s="177"/>
      <c r="B50" s="178"/>
      <c r="C50" s="35" t="s">
        <v>252</v>
      </c>
      <c r="D50" s="8" t="s">
        <v>18</v>
      </c>
      <c r="E50" s="15" t="s">
        <v>21</v>
      </c>
      <c r="F50" s="15" t="s">
        <v>85</v>
      </c>
      <c r="G50" s="15" t="s">
        <v>123</v>
      </c>
      <c r="H50" s="15"/>
      <c r="I50" s="36"/>
      <c r="J50" s="57">
        <f>J51</f>
        <v>83.3</v>
      </c>
    </row>
    <row r="51" spans="1:10" ht="20.25">
      <c r="A51" s="177"/>
      <c r="B51" s="178"/>
      <c r="C51" s="51" t="s">
        <v>108</v>
      </c>
      <c r="D51" s="3" t="s">
        <v>18</v>
      </c>
      <c r="E51" s="16" t="s">
        <v>21</v>
      </c>
      <c r="F51" s="16" t="s">
        <v>85</v>
      </c>
      <c r="G51" s="16" t="s">
        <v>123</v>
      </c>
      <c r="H51" s="16" t="s">
        <v>86</v>
      </c>
      <c r="I51" s="16" t="s">
        <v>58</v>
      </c>
      <c r="J51" s="12">
        <v>83.3</v>
      </c>
    </row>
    <row r="52" spans="1:10" ht="20.25">
      <c r="A52" s="177"/>
      <c r="B52" s="178"/>
      <c r="C52" s="31" t="s">
        <v>27</v>
      </c>
      <c r="D52" s="28" t="s">
        <v>18</v>
      </c>
      <c r="E52" s="28" t="s">
        <v>21</v>
      </c>
      <c r="F52" s="28" t="s">
        <v>26</v>
      </c>
      <c r="G52" s="28"/>
      <c r="H52" s="28"/>
      <c r="I52" s="28"/>
      <c r="J52" s="32">
        <f>J53</f>
        <v>250</v>
      </c>
    </row>
    <row r="53" spans="1:10" ht="20.25">
      <c r="A53" s="177"/>
      <c r="B53" s="178"/>
      <c r="C53" s="39" t="s">
        <v>106</v>
      </c>
      <c r="D53" s="28" t="s">
        <v>18</v>
      </c>
      <c r="E53" s="28" t="s">
        <v>21</v>
      </c>
      <c r="F53" s="28" t="s">
        <v>26</v>
      </c>
      <c r="G53" s="28" t="s">
        <v>118</v>
      </c>
      <c r="H53" s="28"/>
      <c r="I53" s="28" t="s">
        <v>19</v>
      </c>
      <c r="J53" s="32">
        <f>J54</f>
        <v>250</v>
      </c>
    </row>
    <row r="54" spans="1:10" ht="20.25">
      <c r="A54" s="177"/>
      <c r="B54" s="178"/>
      <c r="C54" s="31" t="s">
        <v>107</v>
      </c>
      <c r="D54" s="41" t="s">
        <v>18</v>
      </c>
      <c r="E54" s="28" t="s">
        <v>21</v>
      </c>
      <c r="F54" s="28" t="s">
        <v>26</v>
      </c>
      <c r="G54" s="28" t="s">
        <v>119</v>
      </c>
      <c r="H54" s="28" t="s">
        <v>19</v>
      </c>
      <c r="I54" s="28"/>
      <c r="J54" s="32">
        <f>J55</f>
        <v>250</v>
      </c>
    </row>
    <row r="55" spans="1:10" ht="40.5">
      <c r="A55" s="177"/>
      <c r="B55" s="178"/>
      <c r="C55" s="35" t="s">
        <v>122</v>
      </c>
      <c r="D55" s="8" t="s">
        <v>18</v>
      </c>
      <c r="E55" s="15" t="s">
        <v>21</v>
      </c>
      <c r="F55" s="15" t="s">
        <v>26</v>
      </c>
      <c r="G55" s="15" t="s">
        <v>124</v>
      </c>
      <c r="H55" s="15"/>
      <c r="I55" s="36"/>
      <c r="J55" s="37">
        <f>J56</f>
        <v>250</v>
      </c>
    </row>
    <row r="56" spans="1:10" ht="20.25">
      <c r="A56" s="177"/>
      <c r="B56" s="178"/>
      <c r="C56" s="51" t="s">
        <v>88</v>
      </c>
      <c r="D56" s="3" t="s">
        <v>18</v>
      </c>
      <c r="E56" s="16" t="s">
        <v>21</v>
      </c>
      <c r="F56" s="16" t="s">
        <v>26</v>
      </c>
      <c r="G56" s="16" t="s">
        <v>124</v>
      </c>
      <c r="H56" s="16" t="s">
        <v>87</v>
      </c>
      <c r="I56" s="16" t="s">
        <v>24</v>
      </c>
      <c r="J56" s="12">
        <v>250</v>
      </c>
    </row>
    <row r="57" spans="1:10" ht="20.25">
      <c r="A57" s="177"/>
      <c r="B57" s="178"/>
      <c r="C57" s="31" t="s">
        <v>28</v>
      </c>
      <c r="D57" s="28" t="s">
        <v>18</v>
      </c>
      <c r="E57" s="28" t="s">
        <v>21</v>
      </c>
      <c r="F57" s="28" t="s">
        <v>79</v>
      </c>
      <c r="G57" s="28"/>
      <c r="H57" s="28"/>
      <c r="I57" s="29"/>
      <c r="J57" s="32">
        <f>J58</f>
        <v>1345.2</v>
      </c>
    </row>
    <row r="58" spans="1:10" ht="19.5" customHeight="1">
      <c r="A58" s="177"/>
      <c r="B58" s="178"/>
      <c r="C58" s="39" t="s">
        <v>106</v>
      </c>
      <c r="D58" s="28" t="s">
        <v>18</v>
      </c>
      <c r="E58" s="28" t="s">
        <v>21</v>
      </c>
      <c r="F58" s="28" t="s">
        <v>79</v>
      </c>
      <c r="G58" s="28" t="s">
        <v>118</v>
      </c>
      <c r="H58" s="28"/>
      <c r="I58" s="28"/>
      <c r="J58" s="66">
        <f>J59</f>
        <v>1345.2</v>
      </c>
    </row>
    <row r="59" spans="1:10" ht="24.75" customHeight="1">
      <c r="A59" s="177"/>
      <c r="B59" s="178"/>
      <c r="C59" s="31" t="s">
        <v>107</v>
      </c>
      <c r="D59" s="28" t="s">
        <v>18</v>
      </c>
      <c r="E59" s="28" t="s">
        <v>21</v>
      </c>
      <c r="F59" s="28" t="s">
        <v>79</v>
      </c>
      <c r="G59" s="28" t="s">
        <v>119</v>
      </c>
      <c r="H59" s="28"/>
      <c r="I59" s="28"/>
      <c r="J59" s="66">
        <f>J62+J67+J69+J75+J77+J79+J73+J64+J71+J60</f>
        <v>1345.2</v>
      </c>
    </row>
    <row r="60" spans="1:10" ht="48" customHeight="1">
      <c r="A60" s="177"/>
      <c r="B60" s="178"/>
      <c r="C60" s="35" t="s">
        <v>323</v>
      </c>
      <c r="D60" s="41" t="s">
        <v>18</v>
      </c>
      <c r="E60" s="15" t="s">
        <v>21</v>
      </c>
      <c r="F60" s="15" t="s">
        <v>79</v>
      </c>
      <c r="G60" s="15" t="s">
        <v>322</v>
      </c>
      <c r="H60" s="36"/>
      <c r="I60" s="41"/>
      <c r="J60" s="67">
        <f>J61</f>
        <v>50</v>
      </c>
    </row>
    <row r="61" spans="1:10" ht="51.75" customHeight="1">
      <c r="A61" s="177"/>
      <c r="B61" s="178"/>
      <c r="C61" s="13" t="s">
        <v>247</v>
      </c>
      <c r="D61" s="16" t="s">
        <v>18</v>
      </c>
      <c r="E61" s="16" t="s">
        <v>21</v>
      </c>
      <c r="F61" s="16" t="s">
        <v>79</v>
      </c>
      <c r="G61" s="16" t="s">
        <v>322</v>
      </c>
      <c r="H61" s="16" t="s">
        <v>245</v>
      </c>
      <c r="I61" s="16" t="s">
        <v>24</v>
      </c>
      <c r="J61" s="12">
        <v>50</v>
      </c>
    </row>
    <row r="62" spans="1:10" ht="68.25" customHeight="1">
      <c r="A62" s="177"/>
      <c r="B62" s="178"/>
      <c r="C62" s="39" t="s">
        <v>125</v>
      </c>
      <c r="D62" s="41" t="s">
        <v>18</v>
      </c>
      <c r="E62" s="41" t="s">
        <v>21</v>
      </c>
      <c r="F62" s="41" t="s">
        <v>79</v>
      </c>
      <c r="G62" s="41" t="s">
        <v>130</v>
      </c>
      <c r="H62" s="21"/>
      <c r="I62" s="41"/>
      <c r="J62" s="67">
        <f>J63</f>
        <v>8.1</v>
      </c>
    </row>
    <row r="63" spans="1:10" ht="40.5">
      <c r="A63" s="177"/>
      <c r="B63" s="178"/>
      <c r="C63" s="200" t="s">
        <v>247</v>
      </c>
      <c r="D63" s="16" t="s">
        <v>18</v>
      </c>
      <c r="E63" s="24" t="s">
        <v>21</v>
      </c>
      <c r="F63" s="24" t="s">
        <v>79</v>
      </c>
      <c r="G63" s="24" t="s">
        <v>130</v>
      </c>
      <c r="H63" s="24" t="s">
        <v>245</v>
      </c>
      <c r="I63" s="16" t="s">
        <v>24</v>
      </c>
      <c r="J63" s="46">
        <v>8.1</v>
      </c>
    </row>
    <row r="64" spans="1:10" ht="60.75">
      <c r="A64" s="177"/>
      <c r="B64" s="178"/>
      <c r="C64" s="184" t="s">
        <v>278</v>
      </c>
      <c r="D64" s="33" t="s">
        <v>18</v>
      </c>
      <c r="E64" s="33" t="s">
        <v>21</v>
      </c>
      <c r="F64" s="33" t="s">
        <v>79</v>
      </c>
      <c r="G64" s="33" t="s">
        <v>277</v>
      </c>
      <c r="H64" s="33"/>
      <c r="I64" s="34"/>
      <c r="J64" s="185">
        <f>J66+J65</f>
        <v>385.3</v>
      </c>
    </row>
    <row r="65" spans="1:10" ht="40.5">
      <c r="A65" s="177"/>
      <c r="B65" s="178"/>
      <c r="C65" s="200" t="s">
        <v>247</v>
      </c>
      <c r="D65" s="24" t="s">
        <v>18</v>
      </c>
      <c r="E65" s="24" t="s">
        <v>21</v>
      </c>
      <c r="F65" s="24" t="s">
        <v>79</v>
      </c>
      <c r="G65" s="24" t="s">
        <v>277</v>
      </c>
      <c r="H65" s="24" t="s">
        <v>245</v>
      </c>
      <c r="I65" s="24" t="s">
        <v>24</v>
      </c>
      <c r="J65" s="44">
        <v>96</v>
      </c>
    </row>
    <row r="66" spans="1:10" ht="40.5">
      <c r="A66" s="177"/>
      <c r="B66" s="178"/>
      <c r="C66" s="200" t="s">
        <v>247</v>
      </c>
      <c r="D66" s="24" t="s">
        <v>18</v>
      </c>
      <c r="E66" s="24" t="s">
        <v>21</v>
      </c>
      <c r="F66" s="24" t="s">
        <v>79</v>
      </c>
      <c r="G66" s="24" t="s">
        <v>277</v>
      </c>
      <c r="H66" s="24" t="s">
        <v>245</v>
      </c>
      <c r="I66" s="24" t="s">
        <v>48</v>
      </c>
      <c r="J66" s="44">
        <v>289.3</v>
      </c>
    </row>
    <row r="67" spans="1:10" ht="40.5">
      <c r="A67" s="177"/>
      <c r="B67" s="178"/>
      <c r="C67" s="184" t="s">
        <v>126</v>
      </c>
      <c r="D67" s="33" t="s">
        <v>18</v>
      </c>
      <c r="E67" s="33" t="s">
        <v>21</v>
      </c>
      <c r="F67" s="33" t="s">
        <v>79</v>
      </c>
      <c r="G67" s="33" t="s">
        <v>131</v>
      </c>
      <c r="H67" s="33"/>
      <c r="I67" s="34"/>
      <c r="J67" s="185">
        <f>J68</f>
        <v>135.7</v>
      </c>
    </row>
    <row r="68" spans="1:10" ht="40.5">
      <c r="A68" s="177"/>
      <c r="B68" s="178"/>
      <c r="C68" s="200" t="s">
        <v>247</v>
      </c>
      <c r="D68" s="24" t="s">
        <v>18</v>
      </c>
      <c r="E68" s="24" t="s">
        <v>21</v>
      </c>
      <c r="F68" s="24" t="s">
        <v>79</v>
      </c>
      <c r="G68" s="24" t="s">
        <v>131</v>
      </c>
      <c r="H68" s="24" t="s">
        <v>245</v>
      </c>
      <c r="I68" s="24" t="s">
        <v>24</v>
      </c>
      <c r="J68" s="44">
        <v>135.7</v>
      </c>
    </row>
    <row r="69" spans="1:10" ht="40.5">
      <c r="A69" s="177"/>
      <c r="B69" s="178"/>
      <c r="C69" s="68" t="s">
        <v>127</v>
      </c>
      <c r="D69" s="15" t="s">
        <v>18</v>
      </c>
      <c r="E69" s="15" t="s">
        <v>21</v>
      </c>
      <c r="F69" s="15" t="s">
        <v>79</v>
      </c>
      <c r="G69" s="15" t="s">
        <v>132</v>
      </c>
      <c r="H69" s="15"/>
      <c r="I69" s="15"/>
      <c r="J69" s="37">
        <f>J70</f>
        <v>30</v>
      </c>
    </row>
    <row r="70" spans="1:10" ht="40.5">
      <c r="A70" s="177"/>
      <c r="B70" s="178"/>
      <c r="C70" s="200" t="s">
        <v>247</v>
      </c>
      <c r="D70" s="3" t="s">
        <v>18</v>
      </c>
      <c r="E70" s="16" t="s">
        <v>21</v>
      </c>
      <c r="F70" s="16" t="s">
        <v>79</v>
      </c>
      <c r="G70" s="16" t="s">
        <v>132</v>
      </c>
      <c r="H70" s="16" t="s">
        <v>245</v>
      </c>
      <c r="I70" s="3" t="s">
        <v>24</v>
      </c>
      <c r="J70" s="12">
        <v>30</v>
      </c>
    </row>
    <row r="71" spans="1:10" ht="60.75">
      <c r="A71" s="177"/>
      <c r="B71" s="178"/>
      <c r="C71" s="68" t="s">
        <v>284</v>
      </c>
      <c r="D71" s="15" t="s">
        <v>18</v>
      </c>
      <c r="E71" s="15" t="s">
        <v>21</v>
      </c>
      <c r="F71" s="15" t="s">
        <v>79</v>
      </c>
      <c r="G71" s="15" t="s">
        <v>285</v>
      </c>
      <c r="H71" s="15"/>
      <c r="I71" s="15"/>
      <c r="J71" s="37">
        <f>J72</f>
        <v>99.9</v>
      </c>
    </row>
    <row r="72" spans="1:10" ht="40.5">
      <c r="A72" s="177"/>
      <c r="B72" s="178"/>
      <c r="C72" s="200" t="s">
        <v>247</v>
      </c>
      <c r="D72" s="3" t="s">
        <v>18</v>
      </c>
      <c r="E72" s="16" t="s">
        <v>21</v>
      </c>
      <c r="F72" s="16" t="s">
        <v>79</v>
      </c>
      <c r="G72" s="16" t="s">
        <v>285</v>
      </c>
      <c r="H72" s="16" t="s">
        <v>245</v>
      </c>
      <c r="I72" s="3" t="s">
        <v>24</v>
      </c>
      <c r="J72" s="12">
        <v>99.9</v>
      </c>
    </row>
    <row r="73" spans="1:10" ht="51" customHeight="1">
      <c r="A73" s="177"/>
      <c r="B73" s="178"/>
      <c r="C73" s="35" t="s">
        <v>228</v>
      </c>
      <c r="D73" s="15" t="s">
        <v>18</v>
      </c>
      <c r="E73" s="15" t="s">
        <v>21</v>
      </c>
      <c r="F73" s="15" t="s">
        <v>79</v>
      </c>
      <c r="G73" s="15" t="s">
        <v>229</v>
      </c>
      <c r="H73" s="15"/>
      <c r="I73" s="15"/>
      <c r="J73" s="37">
        <f>J74</f>
        <v>128.6</v>
      </c>
    </row>
    <row r="74" spans="1:10" ht="40.5">
      <c r="A74" s="177"/>
      <c r="B74" s="178"/>
      <c r="C74" s="200" t="s">
        <v>247</v>
      </c>
      <c r="D74" s="3" t="s">
        <v>18</v>
      </c>
      <c r="E74" s="16" t="s">
        <v>21</v>
      </c>
      <c r="F74" s="16" t="s">
        <v>79</v>
      </c>
      <c r="G74" s="16" t="s">
        <v>229</v>
      </c>
      <c r="H74" s="16" t="s">
        <v>245</v>
      </c>
      <c r="I74" s="3" t="s">
        <v>24</v>
      </c>
      <c r="J74" s="12">
        <v>128.6</v>
      </c>
    </row>
    <row r="75" spans="1:10" ht="89.25" customHeight="1">
      <c r="A75" s="177"/>
      <c r="B75" s="178"/>
      <c r="C75" s="35" t="s">
        <v>128</v>
      </c>
      <c r="D75" s="15" t="s">
        <v>18</v>
      </c>
      <c r="E75" s="56" t="s">
        <v>21</v>
      </c>
      <c r="F75" s="56" t="s">
        <v>79</v>
      </c>
      <c r="G75" s="56" t="s">
        <v>133</v>
      </c>
      <c r="H75" s="15"/>
      <c r="I75" s="15"/>
      <c r="J75" s="37">
        <f>J76</f>
        <v>40.2</v>
      </c>
    </row>
    <row r="76" spans="1:10" ht="40.5">
      <c r="A76" s="177"/>
      <c r="B76" s="178"/>
      <c r="C76" s="200" t="s">
        <v>247</v>
      </c>
      <c r="D76" s="49" t="s">
        <v>18</v>
      </c>
      <c r="E76" s="16" t="s">
        <v>21</v>
      </c>
      <c r="F76" s="16" t="s">
        <v>79</v>
      </c>
      <c r="G76" s="16" t="s">
        <v>133</v>
      </c>
      <c r="H76" s="16" t="s">
        <v>245</v>
      </c>
      <c r="I76" s="49" t="s">
        <v>24</v>
      </c>
      <c r="J76" s="70">
        <v>40.2</v>
      </c>
    </row>
    <row r="77" spans="1:10" ht="60.75" customHeight="1">
      <c r="A77" s="177"/>
      <c r="B77" s="178"/>
      <c r="C77" s="35" t="s">
        <v>129</v>
      </c>
      <c r="D77" s="15" t="s">
        <v>18</v>
      </c>
      <c r="E77" s="56" t="s">
        <v>21</v>
      </c>
      <c r="F77" s="15" t="s">
        <v>79</v>
      </c>
      <c r="G77" s="15" t="s">
        <v>134</v>
      </c>
      <c r="H77" s="36"/>
      <c r="I77" s="36"/>
      <c r="J77" s="43">
        <f>J78</f>
        <v>355.4</v>
      </c>
    </row>
    <row r="78" spans="1:10" ht="40.5">
      <c r="A78" s="177"/>
      <c r="B78" s="178"/>
      <c r="C78" s="200" t="s">
        <v>247</v>
      </c>
      <c r="D78" s="49" t="s">
        <v>18</v>
      </c>
      <c r="E78" s="16" t="s">
        <v>21</v>
      </c>
      <c r="F78" s="16" t="s">
        <v>79</v>
      </c>
      <c r="G78" s="16" t="s">
        <v>134</v>
      </c>
      <c r="H78" s="16" t="s">
        <v>245</v>
      </c>
      <c r="I78" s="49" t="s">
        <v>24</v>
      </c>
      <c r="J78" s="12">
        <v>355.4</v>
      </c>
    </row>
    <row r="79" spans="1:10" ht="66.75" customHeight="1">
      <c r="A79" s="177"/>
      <c r="B79" s="178"/>
      <c r="C79" s="35" t="s">
        <v>253</v>
      </c>
      <c r="D79" s="15" t="s">
        <v>18</v>
      </c>
      <c r="E79" s="15" t="s">
        <v>21</v>
      </c>
      <c r="F79" s="15" t="s">
        <v>79</v>
      </c>
      <c r="G79" s="15" t="s">
        <v>135</v>
      </c>
      <c r="H79" s="15"/>
      <c r="I79" s="36"/>
      <c r="J79" s="57">
        <f>J80</f>
        <v>112</v>
      </c>
    </row>
    <row r="80" spans="1:10" ht="20.25">
      <c r="A80" s="177"/>
      <c r="B80" s="178"/>
      <c r="C80" s="51" t="s">
        <v>108</v>
      </c>
      <c r="D80" s="49" t="s">
        <v>18</v>
      </c>
      <c r="E80" s="16" t="s">
        <v>21</v>
      </c>
      <c r="F80" s="16" t="s">
        <v>79</v>
      </c>
      <c r="G80" s="16" t="s">
        <v>135</v>
      </c>
      <c r="H80" s="16" t="s">
        <v>86</v>
      </c>
      <c r="I80" s="49" t="s">
        <v>58</v>
      </c>
      <c r="J80" s="47">
        <v>112</v>
      </c>
    </row>
    <row r="81" spans="1:10" ht="20.25">
      <c r="A81" s="177"/>
      <c r="B81" s="178"/>
      <c r="C81" s="71" t="s">
        <v>29</v>
      </c>
      <c r="D81" s="28" t="s">
        <v>18</v>
      </c>
      <c r="E81" s="59" t="s">
        <v>30</v>
      </c>
      <c r="F81" s="59"/>
      <c r="G81" s="59"/>
      <c r="H81" s="59"/>
      <c r="I81" s="28"/>
      <c r="J81" s="72">
        <f>J82</f>
        <v>206.3</v>
      </c>
    </row>
    <row r="82" spans="1:10" ht="20.25">
      <c r="A82" s="177"/>
      <c r="B82" s="178"/>
      <c r="C82" s="73" t="s">
        <v>31</v>
      </c>
      <c r="D82" s="28" t="s">
        <v>18</v>
      </c>
      <c r="E82" s="59" t="s">
        <v>30</v>
      </c>
      <c r="F82" s="74" t="s">
        <v>32</v>
      </c>
      <c r="G82" s="59"/>
      <c r="H82" s="59"/>
      <c r="I82" s="28"/>
      <c r="J82" s="32">
        <f>J83</f>
        <v>206.3</v>
      </c>
    </row>
    <row r="83" spans="1:10" ht="20.25">
      <c r="A83" s="177"/>
      <c r="B83" s="178"/>
      <c r="C83" s="73" t="s">
        <v>106</v>
      </c>
      <c r="D83" s="28" t="s">
        <v>18</v>
      </c>
      <c r="E83" s="59" t="s">
        <v>30</v>
      </c>
      <c r="F83" s="74" t="s">
        <v>32</v>
      </c>
      <c r="G83" s="74" t="s">
        <v>118</v>
      </c>
      <c r="H83" s="59"/>
      <c r="I83" s="28"/>
      <c r="J83" s="32">
        <f>J84</f>
        <v>206.3</v>
      </c>
    </row>
    <row r="84" spans="1:10" ht="20.25">
      <c r="A84" s="177"/>
      <c r="B84" s="178"/>
      <c r="C84" s="73" t="s">
        <v>107</v>
      </c>
      <c r="D84" s="28" t="s">
        <v>18</v>
      </c>
      <c r="E84" s="59" t="s">
        <v>30</v>
      </c>
      <c r="F84" s="74" t="s">
        <v>32</v>
      </c>
      <c r="G84" s="74" t="s">
        <v>119</v>
      </c>
      <c r="H84" s="75"/>
      <c r="I84" s="28"/>
      <c r="J84" s="76">
        <f>J85</f>
        <v>206.3</v>
      </c>
    </row>
    <row r="85" spans="1:10" ht="60.75">
      <c r="A85" s="177"/>
      <c r="B85" s="178"/>
      <c r="C85" s="73" t="s">
        <v>136</v>
      </c>
      <c r="D85" s="28" t="s">
        <v>18</v>
      </c>
      <c r="E85" s="59" t="s">
        <v>30</v>
      </c>
      <c r="F85" s="74" t="s">
        <v>32</v>
      </c>
      <c r="G85" s="74" t="s">
        <v>137</v>
      </c>
      <c r="H85" s="75"/>
      <c r="I85" s="61"/>
      <c r="J85" s="77">
        <f>J86+J87</f>
        <v>206.3</v>
      </c>
    </row>
    <row r="86" spans="1:10" ht="32.25" customHeight="1">
      <c r="A86" s="177"/>
      <c r="B86" s="178"/>
      <c r="C86" s="45" t="s">
        <v>244</v>
      </c>
      <c r="D86" s="36" t="s">
        <v>18</v>
      </c>
      <c r="E86" s="9" t="s">
        <v>30</v>
      </c>
      <c r="F86" s="9" t="s">
        <v>32</v>
      </c>
      <c r="G86" s="9" t="s">
        <v>137</v>
      </c>
      <c r="H86" s="9" t="s">
        <v>243</v>
      </c>
      <c r="I86" s="36" t="s">
        <v>89</v>
      </c>
      <c r="J86" s="78">
        <v>178.3</v>
      </c>
    </row>
    <row r="87" spans="1:10" ht="40.5">
      <c r="A87" s="177"/>
      <c r="B87" s="178"/>
      <c r="C87" s="200" t="s">
        <v>247</v>
      </c>
      <c r="D87" s="16" t="s">
        <v>18</v>
      </c>
      <c r="E87" s="3" t="s">
        <v>30</v>
      </c>
      <c r="F87" s="3" t="s">
        <v>32</v>
      </c>
      <c r="G87" s="3" t="s">
        <v>137</v>
      </c>
      <c r="H87" s="3" t="s">
        <v>245</v>
      </c>
      <c r="I87" s="16" t="s">
        <v>89</v>
      </c>
      <c r="J87" s="12">
        <v>28</v>
      </c>
    </row>
    <row r="88" spans="1:10" ht="28.5" customHeight="1">
      <c r="A88" s="177"/>
      <c r="B88" s="178"/>
      <c r="C88" s="79" t="s">
        <v>33</v>
      </c>
      <c r="D88" s="28" t="s">
        <v>18</v>
      </c>
      <c r="E88" s="8" t="s">
        <v>34</v>
      </c>
      <c r="F88" s="8"/>
      <c r="G88" s="8" t="s">
        <v>19</v>
      </c>
      <c r="H88" s="8" t="s">
        <v>19</v>
      </c>
      <c r="I88" s="28" t="s">
        <v>19</v>
      </c>
      <c r="J88" s="10">
        <f>J89+J96+J109</f>
        <v>162.5</v>
      </c>
    </row>
    <row r="89" spans="1:10" ht="40.5">
      <c r="A89" s="177"/>
      <c r="B89" s="178"/>
      <c r="C89" s="26" t="s">
        <v>73</v>
      </c>
      <c r="D89" s="28" t="s">
        <v>18</v>
      </c>
      <c r="E89" s="8" t="s">
        <v>34</v>
      </c>
      <c r="F89" s="7" t="s">
        <v>74</v>
      </c>
      <c r="G89" s="8"/>
      <c r="H89" s="8"/>
      <c r="I89" s="28"/>
      <c r="J89" s="80">
        <f>J90</f>
        <v>75.6</v>
      </c>
    </row>
    <row r="90" spans="1:10" ht="20.25">
      <c r="A90" s="177"/>
      <c r="B90" s="178"/>
      <c r="C90" s="73" t="s">
        <v>106</v>
      </c>
      <c r="D90" s="48" t="s">
        <v>18</v>
      </c>
      <c r="E90" s="59" t="s">
        <v>34</v>
      </c>
      <c r="F90" s="74" t="s">
        <v>74</v>
      </c>
      <c r="G90" s="74" t="s">
        <v>118</v>
      </c>
      <c r="H90" s="59"/>
      <c r="I90" s="4"/>
      <c r="J90" s="81">
        <f>J91</f>
        <v>75.6</v>
      </c>
    </row>
    <row r="91" spans="1:10" ht="20.25">
      <c r="A91" s="177"/>
      <c r="B91" s="178"/>
      <c r="C91" s="73" t="s">
        <v>107</v>
      </c>
      <c r="D91" s="48" t="s">
        <v>18</v>
      </c>
      <c r="E91" s="59" t="s">
        <v>34</v>
      </c>
      <c r="F91" s="74" t="s">
        <v>74</v>
      </c>
      <c r="G91" s="74" t="s">
        <v>119</v>
      </c>
      <c r="H91" s="75"/>
      <c r="I91" s="4"/>
      <c r="J91" s="82">
        <f>J92+J94</f>
        <v>75.6</v>
      </c>
    </row>
    <row r="92" spans="1:10" ht="63.75" customHeight="1">
      <c r="A92" s="177"/>
      <c r="B92" s="178"/>
      <c r="C92" s="83" t="s">
        <v>138</v>
      </c>
      <c r="D92" s="8" t="s">
        <v>18</v>
      </c>
      <c r="E92" s="84" t="s">
        <v>34</v>
      </c>
      <c r="F92" s="85" t="s">
        <v>74</v>
      </c>
      <c r="G92" s="85" t="s">
        <v>141</v>
      </c>
      <c r="H92" s="86"/>
      <c r="I92" s="9"/>
      <c r="J92" s="87">
        <f>J93</f>
        <v>30</v>
      </c>
    </row>
    <row r="93" spans="1:10" ht="40.5">
      <c r="A93" s="177"/>
      <c r="B93" s="178"/>
      <c r="C93" s="200" t="s">
        <v>247</v>
      </c>
      <c r="D93" s="88" t="s">
        <v>18</v>
      </c>
      <c r="E93" s="89" t="s">
        <v>34</v>
      </c>
      <c r="F93" s="89" t="s">
        <v>74</v>
      </c>
      <c r="G93" s="89" t="s">
        <v>141</v>
      </c>
      <c r="H93" s="89" t="s">
        <v>245</v>
      </c>
      <c r="I93" s="88" t="s">
        <v>24</v>
      </c>
      <c r="J93" s="90">
        <v>30</v>
      </c>
    </row>
    <row r="94" spans="1:10" ht="84" customHeight="1">
      <c r="A94" s="177"/>
      <c r="B94" s="178"/>
      <c r="C94" s="91" t="s">
        <v>254</v>
      </c>
      <c r="D94" s="8" t="s">
        <v>18</v>
      </c>
      <c r="E94" s="7" t="s">
        <v>34</v>
      </c>
      <c r="F94" s="7" t="s">
        <v>74</v>
      </c>
      <c r="G94" s="7" t="s">
        <v>142</v>
      </c>
      <c r="H94" s="7"/>
      <c r="I94" s="9"/>
      <c r="J94" s="80">
        <f>J95</f>
        <v>45.6</v>
      </c>
    </row>
    <row r="95" spans="1:10" ht="20.25">
      <c r="A95" s="177"/>
      <c r="B95" s="178"/>
      <c r="C95" s="92" t="s">
        <v>108</v>
      </c>
      <c r="D95" s="3" t="s">
        <v>18</v>
      </c>
      <c r="E95" s="3" t="s">
        <v>34</v>
      </c>
      <c r="F95" s="3" t="s">
        <v>74</v>
      </c>
      <c r="G95" s="3" t="s">
        <v>142</v>
      </c>
      <c r="H95" s="3" t="s">
        <v>86</v>
      </c>
      <c r="I95" s="3" t="s">
        <v>59</v>
      </c>
      <c r="J95" s="17">
        <v>45.6</v>
      </c>
    </row>
    <row r="96" spans="1:10" ht="20.25">
      <c r="A96" s="177"/>
      <c r="B96" s="178"/>
      <c r="C96" s="26" t="s">
        <v>139</v>
      </c>
      <c r="D96" s="52" t="s">
        <v>18</v>
      </c>
      <c r="E96" s="56" t="s">
        <v>34</v>
      </c>
      <c r="F96" s="15" t="s">
        <v>35</v>
      </c>
      <c r="G96" s="56"/>
      <c r="H96" s="56"/>
      <c r="I96" s="4"/>
      <c r="J96" s="80">
        <f>J97+J105</f>
        <v>76.1</v>
      </c>
    </row>
    <row r="97" spans="1:10" ht="60.75">
      <c r="A97" s="177"/>
      <c r="B97" s="178"/>
      <c r="C97" s="26" t="s">
        <v>140</v>
      </c>
      <c r="D97" s="28" t="s">
        <v>18</v>
      </c>
      <c r="E97" s="56" t="s">
        <v>34</v>
      </c>
      <c r="F97" s="15" t="s">
        <v>35</v>
      </c>
      <c r="G97" s="56" t="s">
        <v>143</v>
      </c>
      <c r="H97" s="56"/>
      <c r="I97" s="28"/>
      <c r="J97" s="10">
        <f>J102+J100+J98</f>
        <v>76.1</v>
      </c>
    </row>
    <row r="98" spans="1:10" ht="81">
      <c r="A98" s="177"/>
      <c r="B98" s="178"/>
      <c r="C98" s="91" t="s">
        <v>328</v>
      </c>
      <c r="D98" s="15" t="s">
        <v>18</v>
      </c>
      <c r="E98" s="56" t="s">
        <v>34</v>
      </c>
      <c r="F98" s="15" t="s">
        <v>35</v>
      </c>
      <c r="G98" s="56" t="s">
        <v>324</v>
      </c>
      <c r="H98" s="56"/>
      <c r="I98" s="15"/>
      <c r="J98" s="10">
        <f>J99</f>
        <v>5.3</v>
      </c>
    </row>
    <row r="99" spans="1:10" ht="20.25">
      <c r="A99" s="177"/>
      <c r="B99" s="178"/>
      <c r="C99" s="13" t="s">
        <v>256</v>
      </c>
      <c r="D99" s="3" t="s">
        <v>18</v>
      </c>
      <c r="E99" s="16" t="s">
        <v>34</v>
      </c>
      <c r="F99" s="16" t="s">
        <v>35</v>
      </c>
      <c r="G99" s="16" t="s">
        <v>324</v>
      </c>
      <c r="H99" s="16" t="s">
        <v>245</v>
      </c>
      <c r="I99" s="3" t="s">
        <v>220</v>
      </c>
      <c r="J99" s="17">
        <v>5.3</v>
      </c>
    </row>
    <row r="100" spans="1:10" ht="60.75">
      <c r="A100" s="177"/>
      <c r="B100" s="178"/>
      <c r="C100" s="91" t="s">
        <v>292</v>
      </c>
      <c r="D100" s="15" t="s">
        <v>18</v>
      </c>
      <c r="E100" s="56" t="s">
        <v>34</v>
      </c>
      <c r="F100" s="15" t="s">
        <v>35</v>
      </c>
      <c r="G100" s="56" t="s">
        <v>290</v>
      </c>
      <c r="H100" s="56"/>
      <c r="I100" s="15"/>
      <c r="J100" s="10">
        <f>J101</f>
        <v>70.8</v>
      </c>
    </row>
    <row r="101" spans="1:10" ht="20.25">
      <c r="A101" s="177"/>
      <c r="B101" s="178"/>
      <c r="C101" s="13" t="s">
        <v>256</v>
      </c>
      <c r="D101" s="3" t="s">
        <v>18</v>
      </c>
      <c r="E101" s="16" t="s">
        <v>34</v>
      </c>
      <c r="F101" s="16" t="s">
        <v>35</v>
      </c>
      <c r="G101" s="16" t="s">
        <v>290</v>
      </c>
      <c r="H101" s="16" t="s">
        <v>245</v>
      </c>
      <c r="I101" s="3" t="s">
        <v>291</v>
      </c>
      <c r="J101" s="17">
        <v>70.8</v>
      </c>
    </row>
    <row r="102" spans="1:10" ht="81">
      <c r="A102" s="177"/>
      <c r="B102" s="178"/>
      <c r="C102" s="91" t="s">
        <v>188</v>
      </c>
      <c r="D102" s="15" t="s">
        <v>18</v>
      </c>
      <c r="E102" s="56" t="s">
        <v>34</v>
      </c>
      <c r="F102" s="15" t="s">
        <v>35</v>
      </c>
      <c r="G102" s="56" t="s">
        <v>210</v>
      </c>
      <c r="H102" s="56"/>
      <c r="I102" s="15"/>
      <c r="J102" s="10">
        <f>J103+J104</f>
        <v>0</v>
      </c>
    </row>
    <row r="103" spans="1:10" ht="20.25">
      <c r="A103" s="177"/>
      <c r="B103" s="178"/>
      <c r="C103" s="200" t="s">
        <v>256</v>
      </c>
      <c r="D103" s="23" t="s">
        <v>18</v>
      </c>
      <c r="E103" s="24" t="s">
        <v>34</v>
      </c>
      <c r="F103" s="24" t="s">
        <v>35</v>
      </c>
      <c r="G103" s="24" t="s">
        <v>210</v>
      </c>
      <c r="H103" s="24" t="s">
        <v>255</v>
      </c>
      <c r="I103" s="23" t="s">
        <v>220</v>
      </c>
      <c r="J103" s="14">
        <v>0</v>
      </c>
    </row>
    <row r="104" spans="1:10" ht="40.5">
      <c r="A104" s="177"/>
      <c r="B104" s="178"/>
      <c r="C104" s="13" t="s">
        <v>247</v>
      </c>
      <c r="D104" s="3" t="s">
        <v>18</v>
      </c>
      <c r="E104" s="16" t="s">
        <v>34</v>
      </c>
      <c r="F104" s="16" t="s">
        <v>35</v>
      </c>
      <c r="G104" s="16" t="s">
        <v>210</v>
      </c>
      <c r="H104" s="16" t="s">
        <v>245</v>
      </c>
      <c r="I104" s="3" t="s">
        <v>220</v>
      </c>
      <c r="J104" s="17">
        <v>0</v>
      </c>
    </row>
    <row r="105" spans="1:10" ht="20.25">
      <c r="A105" s="177"/>
      <c r="B105" s="178"/>
      <c r="C105" s="73" t="s">
        <v>106</v>
      </c>
      <c r="D105" s="48" t="s">
        <v>18</v>
      </c>
      <c r="E105" s="59" t="s">
        <v>34</v>
      </c>
      <c r="F105" s="74" t="s">
        <v>35</v>
      </c>
      <c r="G105" s="74" t="s">
        <v>118</v>
      </c>
      <c r="H105" s="59"/>
      <c r="I105" s="4"/>
      <c r="J105" s="81">
        <f>J106</f>
        <v>0</v>
      </c>
    </row>
    <row r="106" spans="1:10" ht="20.25">
      <c r="A106" s="177"/>
      <c r="B106" s="178"/>
      <c r="C106" s="73" t="s">
        <v>107</v>
      </c>
      <c r="D106" s="48" t="s">
        <v>18</v>
      </c>
      <c r="E106" s="59" t="s">
        <v>34</v>
      </c>
      <c r="F106" s="74" t="s">
        <v>35</v>
      </c>
      <c r="G106" s="74" t="s">
        <v>119</v>
      </c>
      <c r="H106" s="75"/>
      <c r="I106" s="4"/>
      <c r="J106" s="82">
        <f>J107</f>
        <v>0</v>
      </c>
    </row>
    <row r="107" spans="1:10" ht="40.5">
      <c r="A107" s="177"/>
      <c r="B107" s="178"/>
      <c r="C107" s="83" t="s">
        <v>280</v>
      </c>
      <c r="D107" s="8" t="s">
        <v>18</v>
      </c>
      <c r="E107" s="84" t="s">
        <v>34</v>
      </c>
      <c r="F107" s="85" t="s">
        <v>35</v>
      </c>
      <c r="G107" s="85" t="s">
        <v>279</v>
      </c>
      <c r="H107" s="86"/>
      <c r="I107" s="9"/>
      <c r="J107" s="87">
        <f>J108</f>
        <v>0</v>
      </c>
    </row>
    <row r="108" spans="1:10" ht="40.5">
      <c r="A108" s="177"/>
      <c r="B108" s="178"/>
      <c r="C108" s="13" t="s">
        <v>247</v>
      </c>
      <c r="D108" s="3" t="s">
        <v>18</v>
      </c>
      <c r="E108" s="94" t="s">
        <v>34</v>
      </c>
      <c r="F108" s="94" t="s">
        <v>35</v>
      </c>
      <c r="G108" s="94" t="s">
        <v>279</v>
      </c>
      <c r="H108" s="94" t="s">
        <v>245</v>
      </c>
      <c r="I108" s="3" t="s">
        <v>48</v>
      </c>
      <c r="J108" s="98">
        <v>0</v>
      </c>
    </row>
    <row r="109" spans="1:10" ht="20.25">
      <c r="A109" s="177"/>
      <c r="B109" s="178"/>
      <c r="C109" s="201" t="s">
        <v>40</v>
      </c>
      <c r="D109" s="54" t="s">
        <v>18</v>
      </c>
      <c r="E109" s="54" t="s">
        <v>34</v>
      </c>
      <c r="F109" s="54" t="s">
        <v>257</v>
      </c>
      <c r="G109" s="64"/>
      <c r="H109" s="64"/>
      <c r="I109" s="64"/>
      <c r="J109" s="65">
        <f>J113+J110</f>
        <v>10.8</v>
      </c>
    </row>
    <row r="110" spans="1:10" ht="60.75">
      <c r="A110" s="177"/>
      <c r="B110" s="178"/>
      <c r="C110" s="26" t="s">
        <v>289</v>
      </c>
      <c r="D110" s="28" t="s">
        <v>18</v>
      </c>
      <c r="E110" s="56" t="s">
        <v>34</v>
      </c>
      <c r="F110" s="15" t="s">
        <v>257</v>
      </c>
      <c r="G110" s="56" t="s">
        <v>286</v>
      </c>
      <c r="H110" s="56"/>
      <c r="I110" s="28"/>
      <c r="J110" s="10">
        <f>J111</f>
        <v>10.8</v>
      </c>
    </row>
    <row r="111" spans="1:10" ht="81">
      <c r="A111" s="177"/>
      <c r="B111" s="178"/>
      <c r="C111" s="91" t="s">
        <v>288</v>
      </c>
      <c r="D111" s="15" t="s">
        <v>18</v>
      </c>
      <c r="E111" s="56" t="s">
        <v>34</v>
      </c>
      <c r="F111" s="15" t="s">
        <v>257</v>
      </c>
      <c r="G111" s="56" t="s">
        <v>287</v>
      </c>
      <c r="H111" s="56"/>
      <c r="I111" s="15"/>
      <c r="J111" s="10">
        <f>J112</f>
        <v>10.8</v>
      </c>
    </row>
    <row r="112" spans="1:10" ht="40.5">
      <c r="A112" s="177"/>
      <c r="B112" s="178"/>
      <c r="C112" s="13" t="s">
        <v>247</v>
      </c>
      <c r="D112" s="3" t="s">
        <v>18</v>
      </c>
      <c r="E112" s="16" t="s">
        <v>34</v>
      </c>
      <c r="F112" s="16" t="s">
        <v>257</v>
      </c>
      <c r="G112" s="16" t="s">
        <v>287</v>
      </c>
      <c r="H112" s="16" t="s">
        <v>245</v>
      </c>
      <c r="I112" s="3" t="s">
        <v>24</v>
      </c>
      <c r="J112" s="17">
        <v>10.8</v>
      </c>
    </row>
    <row r="113" spans="1:10" ht="20.25">
      <c r="A113" s="177"/>
      <c r="B113" s="178"/>
      <c r="C113" s="197" t="s">
        <v>106</v>
      </c>
      <c r="D113" s="33" t="s">
        <v>18</v>
      </c>
      <c r="E113" s="33" t="s">
        <v>34</v>
      </c>
      <c r="F113" s="33" t="s">
        <v>257</v>
      </c>
      <c r="G113" s="33" t="s">
        <v>118</v>
      </c>
      <c r="H113" s="33"/>
      <c r="I113" s="33"/>
      <c r="J113" s="76">
        <f>J114</f>
        <v>0</v>
      </c>
    </row>
    <row r="114" spans="1:10" ht="20.25">
      <c r="A114" s="177"/>
      <c r="B114" s="178"/>
      <c r="C114" s="197" t="s">
        <v>107</v>
      </c>
      <c r="D114" s="33" t="s">
        <v>18</v>
      </c>
      <c r="E114" s="33" t="s">
        <v>34</v>
      </c>
      <c r="F114" s="33" t="s">
        <v>257</v>
      </c>
      <c r="G114" s="33" t="s">
        <v>119</v>
      </c>
      <c r="H114" s="33"/>
      <c r="I114" s="33"/>
      <c r="J114" s="185">
        <f>J115</f>
        <v>0</v>
      </c>
    </row>
    <row r="115" spans="1:10" ht="60.75">
      <c r="A115" s="177"/>
      <c r="B115" s="178"/>
      <c r="C115" s="198" t="s">
        <v>258</v>
      </c>
      <c r="D115" s="15" t="s">
        <v>18</v>
      </c>
      <c r="E115" s="15" t="s">
        <v>34</v>
      </c>
      <c r="F115" s="15" t="s">
        <v>257</v>
      </c>
      <c r="G115" s="15" t="s">
        <v>259</v>
      </c>
      <c r="H115" s="15"/>
      <c r="I115" s="15"/>
      <c r="J115" s="37">
        <f>J116</f>
        <v>0</v>
      </c>
    </row>
    <row r="116" spans="1:10" ht="40.5">
      <c r="A116" s="177"/>
      <c r="B116" s="178"/>
      <c r="C116" s="38" t="s">
        <v>247</v>
      </c>
      <c r="D116" s="16" t="s">
        <v>18</v>
      </c>
      <c r="E116" s="16" t="s">
        <v>34</v>
      </c>
      <c r="F116" s="16" t="s">
        <v>257</v>
      </c>
      <c r="G116" s="16" t="s">
        <v>259</v>
      </c>
      <c r="H116" s="16" t="s">
        <v>245</v>
      </c>
      <c r="I116" s="16" t="s">
        <v>24</v>
      </c>
      <c r="J116" s="12">
        <v>0</v>
      </c>
    </row>
    <row r="117" spans="1:10" ht="20.25">
      <c r="A117" s="177"/>
      <c r="B117" s="178"/>
      <c r="C117" s="79" t="s">
        <v>36</v>
      </c>
      <c r="D117" s="28" t="s">
        <v>18</v>
      </c>
      <c r="E117" s="8" t="s">
        <v>37</v>
      </c>
      <c r="F117" s="8"/>
      <c r="G117" s="8" t="s">
        <v>19</v>
      </c>
      <c r="H117" s="8" t="s">
        <v>19</v>
      </c>
      <c r="I117" s="28"/>
      <c r="J117" s="10">
        <f>J118+J148+J153</f>
        <v>15091.300000000001</v>
      </c>
    </row>
    <row r="118" spans="1:10" ht="20.25">
      <c r="A118" s="177"/>
      <c r="B118" s="178"/>
      <c r="C118" s="99" t="s">
        <v>95</v>
      </c>
      <c r="D118" s="28" t="s">
        <v>18</v>
      </c>
      <c r="E118" s="8" t="s">
        <v>37</v>
      </c>
      <c r="F118" s="7" t="s">
        <v>96</v>
      </c>
      <c r="G118" s="8"/>
      <c r="H118" s="8"/>
      <c r="I118" s="28"/>
      <c r="J118" s="80">
        <f>J119</f>
        <v>14203.2</v>
      </c>
    </row>
    <row r="119" spans="1:10" ht="20.25">
      <c r="A119" s="177"/>
      <c r="B119" s="178"/>
      <c r="C119" s="73" t="s">
        <v>144</v>
      </c>
      <c r="D119" s="28" t="s">
        <v>18</v>
      </c>
      <c r="E119" s="8" t="s">
        <v>37</v>
      </c>
      <c r="F119" s="7" t="s">
        <v>96</v>
      </c>
      <c r="G119" s="8"/>
      <c r="H119" s="8"/>
      <c r="I119" s="28"/>
      <c r="J119" s="80">
        <f>J120+J125+J140</f>
        <v>14203.2</v>
      </c>
    </row>
    <row r="120" spans="1:10" ht="60.75">
      <c r="A120" s="177"/>
      <c r="B120" s="178"/>
      <c r="C120" s="166" t="s">
        <v>230</v>
      </c>
      <c r="D120" s="52" t="s">
        <v>18</v>
      </c>
      <c r="E120" s="56" t="s">
        <v>37</v>
      </c>
      <c r="F120" s="15" t="s">
        <v>96</v>
      </c>
      <c r="G120" s="56" t="s">
        <v>143</v>
      </c>
      <c r="H120" s="116"/>
      <c r="I120" s="28"/>
      <c r="J120" s="165">
        <f>J121+J123</f>
        <v>2611.3999999999996</v>
      </c>
    </row>
    <row r="121" spans="1:10" ht="81">
      <c r="A121" s="177"/>
      <c r="B121" s="178"/>
      <c r="C121" s="186" t="s">
        <v>231</v>
      </c>
      <c r="D121" s="15" t="s">
        <v>18</v>
      </c>
      <c r="E121" s="56" t="s">
        <v>37</v>
      </c>
      <c r="F121" s="15" t="s">
        <v>96</v>
      </c>
      <c r="G121" s="56" t="s">
        <v>232</v>
      </c>
      <c r="H121" s="56"/>
      <c r="I121" s="15"/>
      <c r="J121" s="80">
        <f>J122</f>
        <v>182.2</v>
      </c>
    </row>
    <row r="122" spans="1:10" ht="40.5">
      <c r="A122" s="177"/>
      <c r="B122" s="178"/>
      <c r="C122" s="38" t="s">
        <v>247</v>
      </c>
      <c r="D122" s="3" t="s">
        <v>18</v>
      </c>
      <c r="E122" s="16" t="s">
        <v>37</v>
      </c>
      <c r="F122" s="16" t="s">
        <v>96</v>
      </c>
      <c r="G122" s="16" t="s">
        <v>232</v>
      </c>
      <c r="H122" s="16" t="s">
        <v>245</v>
      </c>
      <c r="I122" s="3" t="s">
        <v>220</v>
      </c>
      <c r="J122" s="17">
        <v>182.2</v>
      </c>
    </row>
    <row r="123" spans="1:10" ht="60.75">
      <c r="A123" s="177"/>
      <c r="B123" s="178"/>
      <c r="C123" s="186" t="s">
        <v>292</v>
      </c>
      <c r="D123" s="15" t="s">
        <v>18</v>
      </c>
      <c r="E123" s="56" t="s">
        <v>37</v>
      </c>
      <c r="F123" s="15" t="s">
        <v>96</v>
      </c>
      <c r="G123" s="56" t="s">
        <v>290</v>
      </c>
      <c r="H123" s="56"/>
      <c r="I123" s="15"/>
      <c r="J123" s="80">
        <f>J124</f>
        <v>2429.2</v>
      </c>
    </row>
    <row r="124" spans="1:10" ht="40.5">
      <c r="A124" s="177"/>
      <c r="B124" s="178"/>
      <c r="C124" s="38" t="s">
        <v>247</v>
      </c>
      <c r="D124" s="3" t="s">
        <v>18</v>
      </c>
      <c r="E124" s="16" t="s">
        <v>37</v>
      </c>
      <c r="F124" s="16" t="s">
        <v>96</v>
      </c>
      <c r="G124" s="16" t="s">
        <v>290</v>
      </c>
      <c r="H124" s="16" t="s">
        <v>245</v>
      </c>
      <c r="I124" s="3" t="s">
        <v>291</v>
      </c>
      <c r="J124" s="17">
        <v>2429.2</v>
      </c>
    </row>
    <row r="125" spans="1:10" ht="81">
      <c r="A125" s="177"/>
      <c r="B125" s="178"/>
      <c r="C125" s="73" t="s">
        <v>189</v>
      </c>
      <c r="D125" s="59" t="s">
        <v>18</v>
      </c>
      <c r="E125" s="59" t="s">
        <v>37</v>
      </c>
      <c r="F125" s="74" t="s">
        <v>96</v>
      </c>
      <c r="G125" s="74" t="s">
        <v>195</v>
      </c>
      <c r="H125" s="59"/>
      <c r="I125" s="75"/>
      <c r="J125" s="100">
        <f>J126+J133</f>
        <v>8238.1</v>
      </c>
    </row>
    <row r="126" spans="1:10" ht="121.5">
      <c r="A126" s="177"/>
      <c r="B126" s="178"/>
      <c r="C126" s="101" t="s">
        <v>190</v>
      </c>
      <c r="D126" s="48" t="s">
        <v>18</v>
      </c>
      <c r="E126" s="48" t="s">
        <v>37</v>
      </c>
      <c r="F126" s="52" t="s">
        <v>96</v>
      </c>
      <c r="G126" s="52" t="s">
        <v>196</v>
      </c>
      <c r="H126" s="102"/>
      <c r="I126" s="4"/>
      <c r="J126" s="103">
        <f>J127+J129</f>
        <v>7463.3</v>
      </c>
    </row>
    <row r="127" spans="1:10" ht="141.75">
      <c r="A127" s="177"/>
      <c r="B127" s="178"/>
      <c r="C127" s="104" t="s">
        <v>191</v>
      </c>
      <c r="D127" s="15" t="s">
        <v>18</v>
      </c>
      <c r="E127" s="8" t="s">
        <v>37</v>
      </c>
      <c r="F127" s="7" t="s">
        <v>96</v>
      </c>
      <c r="G127" s="7" t="s">
        <v>197</v>
      </c>
      <c r="H127" s="9"/>
      <c r="I127" s="15"/>
      <c r="J127" s="10">
        <f>J128</f>
        <v>4027.8</v>
      </c>
    </row>
    <row r="128" spans="1:10" ht="40.5">
      <c r="A128" s="177"/>
      <c r="B128" s="178"/>
      <c r="C128" s="38" t="s">
        <v>247</v>
      </c>
      <c r="D128" s="23" t="s">
        <v>18</v>
      </c>
      <c r="E128" s="23" t="s">
        <v>37</v>
      </c>
      <c r="F128" s="23" t="s">
        <v>96</v>
      </c>
      <c r="G128" s="23" t="s">
        <v>197</v>
      </c>
      <c r="H128" s="23" t="s">
        <v>245</v>
      </c>
      <c r="I128" s="23" t="s">
        <v>220</v>
      </c>
      <c r="J128" s="14">
        <f>4064.3-36.5</f>
        <v>4027.8</v>
      </c>
    </row>
    <row r="129" spans="1:10" ht="162">
      <c r="A129" s="177"/>
      <c r="B129" s="178"/>
      <c r="C129" s="6" t="s">
        <v>192</v>
      </c>
      <c r="D129" s="7" t="s">
        <v>18</v>
      </c>
      <c r="E129" s="8" t="s">
        <v>37</v>
      </c>
      <c r="F129" s="7" t="s">
        <v>96</v>
      </c>
      <c r="G129" s="7" t="s">
        <v>198</v>
      </c>
      <c r="H129" s="9"/>
      <c r="I129" s="9"/>
      <c r="J129" s="10">
        <f>J130+J131</f>
        <v>3435.5</v>
      </c>
    </row>
    <row r="130" spans="1:10" ht="40.5">
      <c r="A130" s="177"/>
      <c r="B130" s="178"/>
      <c r="C130" s="38" t="s">
        <v>247</v>
      </c>
      <c r="D130" s="4" t="s">
        <v>18</v>
      </c>
      <c r="E130" s="4" t="s">
        <v>37</v>
      </c>
      <c r="F130" s="4" t="s">
        <v>96</v>
      </c>
      <c r="G130" s="4" t="s">
        <v>198</v>
      </c>
      <c r="H130" s="4" t="s">
        <v>245</v>
      </c>
      <c r="I130" s="4" t="s">
        <v>24</v>
      </c>
      <c r="J130" s="11">
        <v>200</v>
      </c>
    </row>
    <row r="131" spans="1:10" ht="155.25" customHeight="1">
      <c r="A131" s="177"/>
      <c r="B131" s="178"/>
      <c r="C131" s="6" t="s">
        <v>295</v>
      </c>
      <c r="D131" s="7" t="s">
        <v>18</v>
      </c>
      <c r="E131" s="8" t="s">
        <v>37</v>
      </c>
      <c r="F131" s="7" t="s">
        <v>96</v>
      </c>
      <c r="G131" s="7" t="s">
        <v>293</v>
      </c>
      <c r="H131" s="9"/>
      <c r="I131" s="9"/>
      <c r="J131" s="10">
        <f>J132</f>
        <v>3235.5</v>
      </c>
    </row>
    <row r="132" spans="1:10" ht="40.5">
      <c r="A132" s="177"/>
      <c r="B132" s="178"/>
      <c r="C132" s="38" t="s">
        <v>247</v>
      </c>
      <c r="D132" s="4" t="s">
        <v>18</v>
      </c>
      <c r="E132" s="4" t="s">
        <v>37</v>
      </c>
      <c r="F132" s="4" t="s">
        <v>96</v>
      </c>
      <c r="G132" s="4" t="s">
        <v>293</v>
      </c>
      <c r="H132" s="4" t="s">
        <v>245</v>
      </c>
      <c r="I132" s="4" t="s">
        <v>294</v>
      </c>
      <c r="J132" s="11">
        <v>3235.5</v>
      </c>
    </row>
    <row r="133" spans="1:10" ht="121.5">
      <c r="A133" s="177"/>
      <c r="B133" s="178"/>
      <c r="C133" s="105" t="s">
        <v>193</v>
      </c>
      <c r="D133" s="48" t="s">
        <v>18</v>
      </c>
      <c r="E133" s="48" t="s">
        <v>37</v>
      </c>
      <c r="F133" s="48" t="s">
        <v>96</v>
      </c>
      <c r="G133" s="48" t="s">
        <v>199</v>
      </c>
      <c r="H133" s="4"/>
      <c r="I133" s="4"/>
      <c r="J133" s="103">
        <f>J136+J134+J138</f>
        <v>774.8</v>
      </c>
    </row>
    <row r="134" spans="1:10" ht="182.25">
      <c r="A134" s="177"/>
      <c r="B134" s="178"/>
      <c r="C134" s="6" t="s">
        <v>211</v>
      </c>
      <c r="D134" s="8" t="s">
        <v>18</v>
      </c>
      <c r="E134" s="56" t="s">
        <v>37</v>
      </c>
      <c r="F134" s="15" t="s">
        <v>96</v>
      </c>
      <c r="G134" s="15" t="s">
        <v>216</v>
      </c>
      <c r="H134" s="36"/>
      <c r="I134" s="9"/>
      <c r="J134" s="10">
        <f>J135</f>
        <v>112</v>
      </c>
    </row>
    <row r="135" spans="1:10" ht="40.5">
      <c r="A135" s="177"/>
      <c r="B135" s="178"/>
      <c r="C135" s="38" t="s">
        <v>247</v>
      </c>
      <c r="D135" s="3" t="s">
        <v>18</v>
      </c>
      <c r="E135" s="16" t="s">
        <v>37</v>
      </c>
      <c r="F135" s="16" t="s">
        <v>96</v>
      </c>
      <c r="G135" s="16" t="s">
        <v>216</v>
      </c>
      <c r="H135" s="16" t="s">
        <v>245</v>
      </c>
      <c r="I135" s="3" t="s">
        <v>24</v>
      </c>
      <c r="J135" s="17">
        <f>100+12</f>
        <v>112</v>
      </c>
    </row>
    <row r="136" spans="1:10" ht="141.75">
      <c r="A136" s="177"/>
      <c r="B136" s="178"/>
      <c r="C136" s="6" t="s">
        <v>194</v>
      </c>
      <c r="D136" s="7" t="s">
        <v>18</v>
      </c>
      <c r="E136" s="8" t="s">
        <v>37</v>
      </c>
      <c r="F136" s="7" t="s">
        <v>96</v>
      </c>
      <c r="G136" s="7" t="s">
        <v>200</v>
      </c>
      <c r="H136" s="106"/>
      <c r="I136" s="9"/>
      <c r="J136" s="10">
        <f>J137</f>
        <v>252.50000000000003</v>
      </c>
    </row>
    <row r="137" spans="1:10" ht="40.5">
      <c r="A137" s="177"/>
      <c r="B137" s="178"/>
      <c r="C137" s="38" t="s">
        <v>247</v>
      </c>
      <c r="D137" s="4" t="s">
        <v>18</v>
      </c>
      <c r="E137" s="4" t="s">
        <v>37</v>
      </c>
      <c r="F137" s="4" t="s">
        <v>96</v>
      </c>
      <c r="G137" s="4" t="s">
        <v>200</v>
      </c>
      <c r="H137" s="4" t="s">
        <v>245</v>
      </c>
      <c r="I137" s="4" t="s">
        <v>220</v>
      </c>
      <c r="J137" s="11">
        <f>318.1-65.6</f>
        <v>252.50000000000003</v>
      </c>
    </row>
    <row r="138" spans="1:10" ht="162">
      <c r="A138" s="177"/>
      <c r="B138" s="178"/>
      <c r="C138" s="6" t="s">
        <v>297</v>
      </c>
      <c r="D138" s="7" t="s">
        <v>18</v>
      </c>
      <c r="E138" s="8" t="s">
        <v>37</v>
      </c>
      <c r="F138" s="7" t="s">
        <v>96</v>
      </c>
      <c r="G138" s="7" t="s">
        <v>296</v>
      </c>
      <c r="H138" s="106"/>
      <c r="I138" s="9"/>
      <c r="J138" s="10">
        <f>J139</f>
        <v>410.3</v>
      </c>
    </row>
    <row r="139" spans="1:10" ht="40.5">
      <c r="A139" s="177"/>
      <c r="B139" s="178"/>
      <c r="C139" s="38" t="s">
        <v>247</v>
      </c>
      <c r="D139" s="4" t="s">
        <v>18</v>
      </c>
      <c r="E139" s="4" t="s">
        <v>37</v>
      </c>
      <c r="F139" s="4" t="s">
        <v>96</v>
      </c>
      <c r="G139" s="4" t="s">
        <v>296</v>
      </c>
      <c r="H139" s="4" t="s">
        <v>245</v>
      </c>
      <c r="I139" s="4" t="s">
        <v>294</v>
      </c>
      <c r="J139" s="11">
        <v>410.3</v>
      </c>
    </row>
    <row r="140" spans="1:10" ht="20.25">
      <c r="A140" s="177"/>
      <c r="B140" s="178"/>
      <c r="C140" s="73" t="s">
        <v>106</v>
      </c>
      <c r="D140" s="28" t="s">
        <v>18</v>
      </c>
      <c r="E140" s="59" t="s">
        <v>37</v>
      </c>
      <c r="F140" s="74" t="s">
        <v>96</v>
      </c>
      <c r="G140" s="74" t="s">
        <v>118</v>
      </c>
      <c r="H140" s="75"/>
      <c r="I140" s="75"/>
      <c r="J140" s="100">
        <f>J141</f>
        <v>3353.7</v>
      </c>
    </row>
    <row r="141" spans="1:10" ht="20.25">
      <c r="A141" s="177"/>
      <c r="B141" s="178"/>
      <c r="C141" s="73" t="s">
        <v>107</v>
      </c>
      <c r="D141" s="28" t="s">
        <v>18</v>
      </c>
      <c r="E141" s="59" t="s">
        <v>37</v>
      </c>
      <c r="F141" s="74" t="s">
        <v>96</v>
      </c>
      <c r="G141" s="74" t="s">
        <v>119</v>
      </c>
      <c r="H141" s="75"/>
      <c r="I141" s="75"/>
      <c r="J141" s="100">
        <f>J142+J146+J144</f>
        <v>3353.7</v>
      </c>
    </row>
    <row r="142" spans="1:10" ht="60.75">
      <c r="A142" s="177"/>
      <c r="B142" s="178"/>
      <c r="C142" s="107" t="s">
        <v>237</v>
      </c>
      <c r="D142" s="41" t="s">
        <v>18</v>
      </c>
      <c r="E142" s="108" t="s">
        <v>37</v>
      </c>
      <c r="F142" s="40" t="s">
        <v>96</v>
      </c>
      <c r="G142" s="40" t="s">
        <v>209</v>
      </c>
      <c r="H142" s="109"/>
      <c r="I142" s="109"/>
      <c r="J142" s="110">
        <f>J143</f>
        <v>2763.2</v>
      </c>
    </row>
    <row r="143" spans="1:10" ht="40.5">
      <c r="A143" s="177"/>
      <c r="B143" s="178"/>
      <c r="C143" s="38" t="s">
        <v>247</v>
      </c>
      <c r="D143" s="3" t="s">
        <v>18</v>
      </c>
      <c r="E143" s="3" t="s">
        <v>37</v>
      </c>
      <c r="F143" s="3" t="s">
        <v>96</v>
      </c>
      <c r="G143" s="3" t="s">
        <v>209</v>
      </c>
      <c r="H143" s="3" t="s">
        <v>245</v>
      </c>
      <c r="I143" s="3" t="s">
        <v>24</v>
      </c>
      <c r="J143" s="230">
        <v>2763.2</v>
      </c>
    </row>
    <row r="144" spans="1:10" ht="40.5">
      <c r="A144" s="177"/>
      <c r="B144" s="178"/>
      <c r="C144" s="107" t="s">
        <v>327</v>
      </c>
      <c r="D144" s="41" t="s">
        <v>18</v>
      </c>
      <c r="E144" s="108" t="s">
        <v>37</v>
      </c>
      <c r="F144" s="40" t="s">
        <v>96</v>
      </c>
      <c r="G144" s="40" t="s">
        <v>325</v>
      </c>
      <c r="H144" s="109"/>
      <c r="I144" s="109"/>
      <c r="J144" s="110">
        <f>J145</f>
        <v>370.1</v>
      </c>
    </row>
    <row r="145" spans="1:10" ht="40.5">
      <c r="A145" s="177"/>
      <c r="B145" s="178"/>
      <c r="C145" s="38" t="s">
        <v>247</v>
      </c>
      <c r="D145" s="3" t="s">
        <v>18</v>
      </c>
      <c r="E145" s="3" t="s">
        <v>37</v>
      </c>
      <c r="F145" s="3" t="s">
        <v>96</v>
      </c>
      <c r="G145" s="3" t="s">
        <v>325</v>
      </c>
      <c r="H145" s="3" t="s">
        <v>245</v>
      </c>
      <c r="I145" s="3" t="s">
        <v>326</v>
      </c>
      <c r="J145" s="17">
        <v>370.1</v>
      </c>
    </row>
    <row r="146" spans="1:10" ht="59.25" customHeight="1">
      <c r="A146" s="177"/>
      <c r="B146" s="178"/>
      <c r="C146" s="107" t="s">
        <v>260</v>
      </c>
      <c r="D146" s="41" t="s">
        <v>18</v>
      </c>
      <c r="E146" s="108" t="s">
        <v>37</v>
      </c>
      <c r="F146" s="40" t="s">
        <v>96</v>
      </c>
      <c r="G146" s="40" t="s">
        <v>236</v>
      </c>
      <c r="H146" s="109"/>
      <c r="I146" s="109"/>
      <c r="J146" s="110">
        <f>J147</f>
        <v>220.4</v>
      </c>
    </row>
    <row r="147" spans="1:10" ht="36.75" customHeight="1">
      <c r="A147" s="177"/>
      <c r="B147" s="178"/>
      <c r="C147" s="38" t="s">
        <v>247</v>
      </c>
      <c r="D147" s="23" t="s">
        <v>18</v>
      </c>
      <c r="E147" s="23" t="s">
        <v>37</v>
      </c>
      <c r="F147" s="23" t="s">
        <v>96</v>
      </c>
      <c r="G147" s="23" t="s">
        <v>236</v>
      </c>
      <c r="H147" s="23" t="s">
        <v>245</v>
      </c>
      <c r="I147" s="23" t="s">
        <v>219</v>
      </c>
      <c r="J147" s="14">
        <v>220.4</v>
      </c>
    </row>
    <row r="148" spans="1:10" ht="20.25">
      <c r="A148" s="177"/>
      <c r="B148" s="178"/>
      <c r="C148" s="95" t="s">
        <v>38</v>
      </c>
      <c r="D148" s="40" t="s">
        <v>18</v>
      </c>
      <c r="E148" s="108" t="s">
        <v>37</v>
      </c>
      <c r="F148" s="40" t="s">
        <v>39</v>
      </c>
      <c r="G148" s="108"/>
      <c r="H148" s="108"/>
      <c r="I148" s="4"/>
      <c r="J148" s="111">
        <f>J149</f>
        <v>24</v>
      </c>
    </row>
    <row r="149" spans="1:10" ht="20.25">
      <c r="A149" s="177"/>
      <c r="B149" s="178"/>
      <c r="C149" s="73" t="s">
        <v>106</v>
      </c>
      <c r="D149" s="28" t="s">
        <v>18</v>
      </c>
      <c r="E149" s="59" t="s">
        <v>37</v>
      </c>
      <c r="F149" s="74" t="s">
        <v>39</v>
      </c>
      <c r="G149" s="74" t="s">
        <v>118</v>
      </c>
      <c r="H149" s="59"/>
      <c r="I149" s="28"/>
      <c r="J149" s="100">
        <f>J150</f>
        <v>24</v>
      </c>
    </row>
    <row r="150" spans="1:10" ht="20.25">
      <c r="A150" s="177"/>
      <c r="B150" s="178"/>
      <c r="C150" s="73" t="s">
        <v>107</v>
      </c>
      <c r="D150" s="28" t="s">
        <v>18</v>
      </c>
      <c r="E150" s="59" t="s">
        <v>37</v>
      </c>
      <c r="F150" s="74" t="s">
        <v>39</v>
      </c>
      <c r="G150" s="74" t="s">
        <v>119</v>
      </c>
      <c r="H150" s="75"/>
      <c r="I150" s="28"/>
      <c r="J150" s="100">
        <f>J152</f>
        <v>24</v>
      </c>
    </row>
    <row r="151" spans="1:10" ht="60.75">
      <c r="A151" s="177"/>
      <c r="B151" s="178"/>
      <c r="C151" s="112" t="s">
        <v>145</v>
      </c>
      <c r="D151" s="41" t="s">
        <v>18</v>
      </c>
      <c r="E151" s="108" t="s">
        <v>37</v>
      </c>
      <c r="F151" s="40" t="s">
        <v>39</v>
      </c>
      <c r="G151" s="40" t="s">
        <v>149</v>
      </c>
      <c r="H151" s="109"/>
      <c r="I151" s="41"/>
      <c r="J151" s="110">
        <f>J152</f>
        <v>24</v>
      </c>
    </row>
    <row r="152" spans="1:10" ht="40.5">
      <c r="A152" s="177"/>
      <c r="B152" s="178"/>
      <c r="C152" s="38" t="s">
        <v>247</v>
      </c>
      <c r="D152" s="23" t="s">
        <v>18</v>
      </c>
      <c r="E152" s="3" t="s">
        <v>37</v>
      </c>
      <c r="F152" s="3" t="s">
        <v>39</v>
      </c>
      <c r="G152" s="3" t="s">
        <v>149</v>
      </c>
      <c r="H152" s="3" t="s">
        <v>245</v>
      </c>
      <c r="I152" s="3" t="s">
        <v>24</v>
      </c>
      <c r="J152" s="17">
        <v>24</v>
      </c>
    </row>
    <row r="153" spans="1:10" ht="20.25">
      <c r="A153" s="177"/>
      <c r="B153" s="178"/>
      <c r="C153" s="73" t="s">
        <v>40</v>
      </c>
      <c r="D153" s="28" t="s">
        <v>18</v>
      </c>
      <c r="E153" s="59" t="s">
        <v>37</v>
      </c>
      <c r="F153" s="74" t="s">
        <v>41</v>
      </c>
      <c r="G153" s="75"/>
      <c r="H153" s="75"/>
      <c r="I153" s="75"/>
      <c r="J153" s="82">
        <f>J154+J157</f>
        <v>864.1</v>
      </c>
    </row>
    <row r="154" spans="1:10" ht="40.5">
      <c r="A154" s="177"/>
      <c r="B154" s="178"/>
      <c r="C154" s="31" t="s">
        <v>201</v>
      </c>
      <c r="D154" s="52" t="s">
        <v>18</v>
      </c>
      <c r="E154" s="60" t="s">
        <v>37</v>
      </c>
      <c r="F154" s="28" t="s">
        <v>41</v>
      </c>
      <c r="G154" s="28" t="s">
        <v>203</v>
      </c>
      <c r="H154" s="61"/>
      <c r="I154" s="4"/>
      <c r="J154" s="103">
        <f>J155</f>
        <v>60</v>
      </c>
    </row>
    <row r="155" spans="1:10" ht="81">
      <c r="A155" s="177"/>
      <c r="B155" s="178"/>
      <c r="C155" s="113" t="s">
        <v>202</v>
      </c>
      <c r="D155" s="15" t="s">
        <v>18</v>
      </c>
      <c r="E155" s="56" t="s">
        <v>37</v>
      </c>
      <c r="F155" s="15" t="s">
        <v>41</v>
      </c>
      <c r="G155" s="15" t="s">
        <v>204</v>
      </c>
      <c r="H155" s="64"/>
      <c r="I155" s="15"/>
      <c r="J155" s="10">
        <f>J156</f>
        <v>60</v>
      </c>
    </row>
    <row r="156" spans="1:10" ht="40.5" customHeight="1">
      <c r="A156" s="177"/>
      <c r="B156" s="178"/>
      <c r="C156" s="38" t="s">
        <v>146</v>
      </c>
      <c r="D156" s="3" t="s">
        <v>18</v>
      </c>
      <c r="E156" s="16" t="s">
        <v>37</v>
      </c>
      <c r="F156" s="16" t="s">
        <v>41</v>
      </c>
      <c r="G156" s="16" t="s">
        <v>204</v>
      </c>
      <c r="H156" s="16" t="s">
        <v>90</v>
      </c>
      <c r="I156" s="3" t="s">
        <v>24</v>
      </c>
      <c r="J156" s="17">
        <v>60</v>
      </c>
    </row>
    <row r="157" spans="1:10" ht="20.25">
      <c r="A157" s="177"/>
      <c r="B157" s="178"/>
      <c r="C157" s="73" t="s">
        <v>106</v>
      </c>
      <c r="D157" s="28" t="s">
        <v>18</v>
      </c>
      <c r="E157" s="59" t="s">
        <v>37</v>
      </c>
      <c r="F157" s="74" t="s">
        <v>41</v>
      </c>
      <c r="G157" s="74" t="s">
        <v>118</v>
      </c>
      <c r="H157" s="59" t="s">
        <v>19</v>
      </c>
      <c r="I157" s="28"/>
      <c r="J157" s="100">
        <f>J158+J161</f>
        <v>804.1</v>
      </c>
    </row>
    <row r="158" spans="1:10" ht="20.25">
      <c r="A158" s="177"/>
      <c r="B158" s="178"/>
      <c r="C158" s="114" t="s">
        <v>147</v>
      </c>
      <c r="D158" s="52" t="s">
        <v>18</v>
      </c>
      <c r="E158" s="74" t="s">
        <v>37</v>
      </c>
      <c r="F158" s="74" t="s">
        <v>41</v>
      </c>
      <c r="G158" s="74" t="s">
        <v>119</v>
      </c>
      <c r="H158" s="74"/>
      <c r="I158" s="49"/>
      <c r="J158" s="72">
        <f>J159</f>
        <v>115</v>
      </c>
    </row>
    <row r="159" spans="1:10" ht="40.5">
      <c r="A159" s="177"/>
      <c r="B159" s="178"/>
      <c r="C159" s="26" t="s">
        <v>148</v>
      </c>
      <c r="D159" s="15" t="s">
        <v>18</v>
      </c>
      <c r="E159" s="8" t="s">
        <v>37</v>
      </c>
      <c r="F159" s="7" t="s">
        <v>41</v>
      </c>
      <c r="G159" s="7" t="s">
        <v>150</v>
      </c>
      <c r="H159" s="9"/>
      <c r="I159" s="36"/>
      <c r="J159" s="10">
        <f>J160</f>
        <v>115</v>
      </c>
    </row>
    <row r="160" spans="1:10" ht="40.5">
      <c r="A160" s="177"/>
      <c r="B160" s="178"/>
      <c r="C160" s="38" t="s">
        <v>247</v>
      </c>
      <c r="D160" s="3" t="s">
        <v>18</v>
      </c>
      <c r="E160" s="3" t="s">
        <v>37</v>
      </c>
      <c r="F160" s="3" t="s">
        <v>41</v>
      </c>
      <c r="G160" s="3" t="s">
        <v>150</v>
      </c>
      <c r="H160" s="3" t="s">
        <v>245</v>
      </c>
      <c r="I160" s="16" t="s">
        <v>24</v>
      </c>
      <c r="J160" s="17">
        <v>115</v>
      </c>
    </row>
    <row r="161" spans="1:10" ht="40.5">
      <c r="A161" s="177"/>
      <c r="B161" s="178"/>
      <c r="C161" s="26" t="s">
        <v>223</v>
      </c>
      <c r="D161" s="15" t="s">
        <v>18</v>
      </c>
      <c r="E161" s="8" t="s">
        <v>37</v>
      </c>
      <c r="F161" s="7" t="s">
        <v>41</v>
      </c>
      <c r="G161" s="7" t="s">
        <v>221</v>
      </c>
      <c r="H161" s="9"/>
      <c r="I161" s="36"/>
      <c r="J161" s="10">
        <f>J162+J163</f>
        <v>689.1</v>
      </c>
    </row>
    <row r="162" spans="1:10" ht="40.5">
      <c r="A162" s="177"/>
      <c r="B162" s="178"/>
      <c r="C162" s="45" t="s">
        <v>247</v>
      </c>
      <c r="D162" s="23" t="s">
        <v>18</v>
      </c>
      <c r="E162" s="23" t="s">
        <v>37</v>
      </c>
      <c r="F162" s="23" t="s">
        <v>41</v>
      </c>
      <c r="G162" s="23" t="s">
        <v>221</v>
      </c>
      <c r="H162" s="23" t="s">
        <v>245</v>
      </c>
      <c r="I162" s="24" t="s">
        <v>24</v>
      </c>
      <c r="J162" s="14">
        <v>448.1</v>
      </c>
    </row>
    <row r="163" spans="1:10" ht="40.5">
      <c r="A163" s="177"/>
      <c r="B163" s="178"/>
      <c r="C163" s="38" t="s">
        <v>247</v>
      </c>
      <c r="D163" s="3" t="s">
        <v>18</v>
      </c>
      <c r="E163" s="3" t="s">
        <v>37</v>
      </c>
      <c r="F163" s="3" t="s">
        <v>41</v>
      </c>
      <c r="G163" s="3" t="s">
        <v>221</v>
      </c>
      <c r="H163" s="3" t="s">
        <v>245</v>
      </c>
      <c r="I163" s="16" t="s">
        <v>48</v>
      </c>
      <c r="J163" s="17">
        <f>41+200</f>
        <v>241</v>
      </c>
    </row>
    <row r="164" spans="1:10" ht="20.25">
      <c r="A164" s="177"/>
      <c r="B164" s="178"/>
      <c r="C164" s="79" t="s">
        <v>42</v>
      </c>
      <c r="D164" s="28" t="s">
        <v>18</v>
      </c>
      <c r="E164" s="8" t="s">
        <v>43</v>
      </c>
      <c r="F164" s="8"/>
      <c r="G164" s="8" t="s">
        <v>19</v>
      </c>
      <c r="H164" s="8" t="s">
        <v>19</v>
      </c>
      <c r="I164" s="28" t="s">
        <v>19</v>
      </c>
      <c r="J164" s="10">
        <f>J165+J198+J206+J223</f>
        <v>46821.799999999996</v>
      </c>
    </row>
    <row r="165" spans="1:10" ht="20.25">
      <c r="A165" s="177"/>
      <c r="B165" s="178"/>
      <c r="C165" s="115" t="s">
        <v>44</v>
      </c>
      <c r="D165" s="28" t="s">
        <v>18</v>
      </c>
      <c r="E165" s="56" t="s">
        <v>43</v>
      </c>
      <c r="F165" s="15" t="s">
        <v>45</v>
      </c>
      <c r="G165" s="56" t="s">
        <v>19</v>
      </c>
      <c r="H165" s="56" t="s">
        <v>19</v>
      </c>
      <c r="I165" s="28"/>
      <c r="J165" s="80">
        <f>J182+J166</f>
        <v>40110.799999999996</v>
      </c>
    </row>
    <row r="166" spans="1:10" ht="81">
      <c r="A166" s="177"/>
      <c r="B166" s="178"/>
      <c r="C166" s="73" t="s">
        <v>205</v>
      </c>
      <c r="D166" s="28" t="s">
        <v>18</v>
      </c>
      <c r="E166" s="28" t="s">
        <v>43</v>
      </c>
      <c r="F166" s="28" t="s">
        <v>45</v>
      </c>
      <c r="G166" s="28" t="s">
        <v>207</v>
      </c>
      <c r="H166" s="60"/>
      <c r="I166" s="28"/>
      <c r="J166" s="72">
        <f>J167+J178+J171+J169+J174</f>
        <v>34949.6</v>
      </c>
    </row>
    <row r="167" spans="1:10" ht="101.25">
      <c r="A167" s="177"/>
      <c r="B167" s="178"/>
      <c r="C167" s="18" t="s">
        <v>206</v>
      </c>
      <c r="D167" s="40" t="s">
        <v>18</v>
      </c>
      <c r="E167" s="41" t="s">
        <v>43</v>
      </c>
      <c r="F167" s="41" t="s">
        <v>45</v>
      </c>
      <c r="G167" s="41" t="s">
        <v>208</v>
      </c>
      <c r="H167" s="21"/>
      <c r="I167" s="109"/>
      <c r="J167" s="125">
        <f>J168</f>
        <v>300</v>
      </c>
    </row>
    <row r="168" spans="1:10" ht="40.5">
      <c r="A168" s="177"/>
      <c r="B168" s="178"/>
      <c r="C168" s="38" t="s">
        <v>247</v>
      </c>
      <c r="D168" s="3" t="s">
        <v>18</v>
      </c>
      <c r="E168" s="16" t="s">
        <v>43</v>
      </c>
      <c r="F168" s="16" t="s">
        <v>45</v>
      </c>
      <c r="G168" s="16" t="s">
        <v>208</v>
      </c>
      <c r="H168" s="16" t="s">
        <v>245</v>
      </c>
      <c r="I168" s="16" t="s">
        <v>24</v>
      </c>
      <c r="J168" s="119">
        <v>300</v>
      </c>
    </row>
    <row r="169" spans="1:10" ht="101.25">
      <c r="A169" s="177"/>
      <c r="B169" s="178"/>
      <c r="C169" s="118" t="s">
        <v>299</v>
      </c>
      <c r="D169" s="40" t="s">
        <v>18</v>
      </c>
      <c r="E169" s="40" t="s">
        <v>43</v>
      </c>
      <c r="F169" s="40" t="s">
        <v>45</v>
      </c>
      <c r="G169" s="40" t="s">
        <v>298</v>
      </c>
      <c r="H169" s="109"/>
      <c r="I169" s="109"/>
      <c r="J169" s="121">
        <f>J170</f>
        <v>9457.5</v>
      </c>
    </row>
    <row r="170" spans="1:10" ht="20.25">
      <c r="A170" s="177"/>
      <c r="B170" s="178"/>
      <c r="C170" s="45" t="s">
        <v>256</v>
      </c>
      <c r="D170" s="23" t="s">
        <v>18</v>
      </c>
      <c r="E170" s="23" t="s">
        <v>43</v>
      </c>
      <c r="F170" s="23" t="s">
        <v>45</v>
      </c>
      <c r="G170" s="23" t="s">
        <v>298</v>
      </c>
      <c r="H170" s="23" t="s">
        <v>255</v>
      </c>
      <c r="I170" s="23" t="s">
        <v>282</v>
      </c>
      <c r="J170" s="44">
        <v>9457.5</v>
      </c>
    </row>
    <row r="171" spans="1:10" ht="121.5">
      <c r="A171" s="177"/>
      <c r="B171" s="178"/>
      <c r="C171" s="118" t="s">
        <v>283</v>
      </c>
      <c r="D171" s="40" t="s">
        <v>18</v>
      </c>
      <c r="E171" s="40" t="s">
        <v>43</v>
      </c>
      <c r="F171" s="40" t="s">
        <v>45</v>
      </c>
      <c r="G171" s="40" t="s">
        <v>281</v>
      </c>
      <c r="H171" s="109"/>
      <c r="I171" s="109"/>
      <c r="J171" s="121">
        <f>J172+J173</f>
        <v>4300.6</v>
      </c>
    </row>
    <row r="172" spans="1:10" ht="20.25">
      <c r="A172" s="177"/>
      <c r="B172" s="178"/>
      <c r="C172" s="45" t="s">
        <v>256</v>
      </c>
      <c r="D172" s="23" t="s">
        <v>18</v>
      </c>
      <c r="E172" s="23" t="s">
        <v>43</v>
      </c>
      <c r="F172" s="23" t="s">
        <v>45</v>
      </c>
      <c r="G172" s="23" t="s">
        <v>281</v>
      </c>
      <c r="H172" s="23" t="s">
        <v>255</v>
      </c>
      <c r="I172" s="23" t="s">
        <v>282</v>
      </c>
      <c r="J172" s="44">
        <v>3010.4</v>
      </c>
    </row>
    <row r="173" spans="1:10" ht="20.25">
      <c r="A173" s="177"/>
      <c r="B173" s="178"/>
      <c r="C173" s="38" t="s">
        <v>256</v>
      </c>
      <c r="D173" s="3" t="s">
        <v>18</v>
      </c>
      <c r="E173" s="3" t="s">
        <v>43</v>
      </c>
      <c r="F173" s="3" t="s">
        <v>45</v>
      </c>
      <c r="G173" s="3" t="s">
        <v>281</v>
      </c>
      <c r="H173" s="3" t="s">
        <v>255</v>
      </c>
      <c r="I173" s="3" t="s">
        <v>300</v>
      </c>
      <c r="J173" s="12">
        <v>1290.2</v>
      </c>
    </row>
    <row r="174" spans="1:10" ht="101.25">
      <c r="A174" s="177"/>
      <c r="B174" s="178"/>
      <c r="C174" s="118" t="s">
        <v>299</v>
      </c>
      <c r="D174" s="40" t="s">
        <v>18</v>
      </c>
      <c r="E174" s="40" t="s">
        <v>43</v>
      </c>
      <c r="F174" s="40" t="s">
        <v>45</v>
      </c>
      <c r="G174" s="40" t="s">
        <v>301</v>
      </c>
      <c r="H174" s="109"/>
      <c r="I174" s="109"/>
      <c r="J174" s="121">
        <f>J175+J176+J177</f>
        <v>11840.5</v>
      </c>
    </row>
    <row r="175" spans="1:10" ht="20.25">
      <c r="A175" s="177"/>
      <c r="B175" s="178"/>
      <c r="C175" s="45" t="s">
        <v>256</v>
      </c>
      <c r="D175" s="23" t="s">
        <v>18</v>
      </c>
      <c r="E175" s="23" t="s">
        <v>43</v>
      </c>
      <c r="F175" s="23" t="s">
        <v>45</v>
      </c>
      <c r="G175" s="23" t="s">
        <v>301</v>
      </c>
      <c r="H175" s="23" t="s">
        <v>255</v>
      </c>
      <c r="I175" s="23" t="s">
        <v>282</v>
      </c>
      <c r="J175" s="44">
        <v>4736.2</v>
      </c>
    </row>
    <row r="176" spans="1:10" ht="20.25">
      <c r="A176" s="177"/>
      <c r="B176" s="178"/>
      <c r="C176" s="45" t="s">
        <v>256</v>
      </c>
      <c r="D176" s="23" t="s">
        <v>18</v>
      </c>
      <c r="E176" s="23" t="s">
        <v>43</v>
      </c>
      <c r="F176" s="23" t="s">
        <v>45</v>
      </c>
      <c r="G176" s="23" t="s">
        <v>301</v>
      </c>
      <c r="H176" s="23" t="s">
        <v>255</v>
      </c>
      <c r="I176" s="23" t="s">
        <v>220</v>
      </c>
      <c r="J176" s="44">
        <v>1735.9</v>
      </c>
    </row>
    <row r="177" spans="1:10" ht="20.25">
      <c r="A177" s="177"/>
      <c r="B177" s="178"/>
      <c r="C177" s="45" t="s">
        <v>256</v>
      </c>
      <c r="D177" s="3" t="s">
        <v>18</v>
      </c>
      <c r="E177" s="3" t="s">
        <v>43</v>
      </c>
      <c r="F177" s="3" t="s">
        <v>45</v>
      </c>
      <c r="G177" s="3" t="s">
        <v>301</v>
      </c>
      <c r="H177" s="3" t="s">
        <v>255</v>
      </c>
      <c r="I177" s="3" t="s">
        <v>233</v>
      </c>
      <c r="J177" s="12">
        <v>5368.4</v>
      </c>
    </row>
    <row r="178" spans="1:10" ht="121.5">
      <c r="A178" s="177"/>
      <c r="B178" s="178"/>
      <c r="C178" s="118" t="s">
        <v>226</v>
      </c>
      <c r="D178" s="40" t="s">
        <v>18</v>
      </c>
      <c r="E178" s="40" t="s">
        <v>43</v>
      </c>
      <c r="F178" s="40" t="s">
        <v>45</v>
      </c>
      <c r="G178" s="40" t="s">
        <v>225</v>
      </c>
      <c r="H178" s="109"/>
      <c r="I178" s="109"/>
      <c r="J178" s="121">
        <f>J179+J180+J181</f>
        <v>9051</v>
      </c>
    </row>
    <row r="179" spans="1:10" ht="20.25">
      <c r="A179" s="177"/>
      <c r="B179" s="178"/>
      <c r="C179" s="45" t="s">
        <v>256</v>
      </c>
      <c r="D179" s="23" t="s">
        <v>18</v>
      </c>
      <c r="E179" s="23" t="s">
        <v>43</v>
      </c>
      <c r="F179" s="23" t="s">
        <v>45</v>
      </c>
      <c r="G179" s="23" t="s">
        <v>225</v>
      </c>
      <c r="H179" s="23" t="s">
        <v>255</v>
      </c>
      <c r="I179" s="23" t="s">
        <v>220</v>
      </c>
      <c r="J179" s="44">
        <v>0</v>
      </c>
    </row>
    <row r="180" spans="1:10" ht="20.25">
      <c r="A180" s="177"/>
      <c r="B180" s="178"/>
      <c r="C180" s="45" t="s">
        <v>256</v>
      </c>
      <c r="D180" s="23" t="s">
        <v>18</v>
      </c>
      <c r="E180" s="23" t="s">
        <v>43</v>
      </c>
      <c r="F180" s="23" t="s">
        <v>45</v>
      </c>
      <c r="G180" s="23" t="s">
        <v>225</v>
      </c>
      <c r="H180" s="23" t="s">
        <v>255</v>
      </c>
      <c r="I180" s="23" t="s">
        <v>227</v>
      </c>
      <c r="J180" s="44">
        <v>5430.6</v>
      </c>
    </row>
    <row r="181" spans="1:10" ht="20.25">
      <c r="A181" s="177"/>
      <c r="B181" s="178"/>
      <c r="C181" s="45" t="s">
        <v>256</v>
      </c>
      <c r="D181" s="3" t="s">
        <v>18</v>
      </c>
      <c r="E181" s="3" t="s">
        <v>43</v>
      </c>
      <c r="F181" s="3" t="s">
        <v>45</v>
      </c>
      <c r="G181" s="3" t="s">
        <v>225</v>
      </c>
      <c r="H181" s="3" t="s">
        <v>255</v>
      </c>
      <c r="I181" s="3" t="s">
        <v>233</v>
      </c>
      <c r="J181" s="12">
        <v>3620.4</v>
      </c>
    </row>
    <row r="182" spans="1:10" ht="20.25">
      <c r="A182" s="177"/>
      <c r="B182" s="178"/>
      <c r="C182" s="122" t="s">
        <v>106</v>
      </c>
      <c r="D182" s="52" t="s">
        <v>18</v>
      </c>
      <c r="E182" s="29" t="s">
        <v>43</v>
      </c>
      <c r="F182" s="29" t="s">
        <v>45</v>
      </c>
      <c r="G182" s="29" t="s">
        <v>118</v>
      </c>
      <c r="H182" s="29"/>
      <c r="I182" s="49"/>
      <c r="J182" s="123">
        <f>J183</f>
        <v>5161.2</v>
      </c>
    </row>
    <row r="183" spans="1:10" ht="20.25">
      <c r="A183" s="177"/>
      <c r="B183" s="178"/>
      <c r="C183" s="115" t="s">
        <v>107</v>
      </c>
      <c r="D183" s="74" t="s">
        <v>18</v>
      </c>
      <c r="E183" s="28" t="s">
        <v>43</v>
      </c>
      <c r="F183" s="28" t="s">
        <v>45</v>
      </c>
      <c r="G183" s="28" t="s">
        <v>119</v>
      </c>
      <c r="H183" s="28"/>
      <c r="I183" s="61"/>
      <c r="J183" s="72">
        <f>J193+J184+J186+J188+J190+J196</f>
        <v>5161.2</v>
      </c>
    </row>
    <row r="184" spans="1:10" ht="60.75">
      <c r="A184" s="177"/>
      <c r="B184" s="178"/>
      <c r="C184" s="107" t="s">
        <v>151</v>
      </c>
      <c r="D184" s="40" t="s">
        <v>18</v>
      </c>
      <c r="E184" s="41" t="s">
        <v>43</v>
      </c>
      <c r="F184" s="41" t="s">
        <v>45</v>
      </c>
      <c r="G184" s="41" t="s">
        <v>158</v>
      </c>
      <c r="H184" s="41"/>
      <c r="I184" s="21"/>
      <c r="J184" s="125">
        <f>J185</f>
        <v>0</v>
      </c>
    </row>
    <row r="185" spans="1:10" ht="40.5">
      <c r="A185" s="177"/>
      <c r="B185" s="178"/>
      <c r="C185" s="126" t="s">
        <v>146</v>
      </c>
      <c r="D185" s="88" t="s">
        <v>18</v>
      </c>
      <c r="E185" s="117" t="s">
        <v>43</v>
      </c>
      <c r="F185" s="117" t="s">
        <v>45</v>
      </c>
      <c r="G185" s="117" t="s">
        <v>158</v>
      </c>
      <c r="H185" s="117" t="s">
        <v>90</v>
      </c>
      <c r="I185" s="117" t="s">
        <v>24</v>
      </c>
      <c r="J185" s="127">
        <v>0</v>
      </c>
    </row>
    <row r="186" spans="1:10" ht="60.75">
      <c r="A186" s="177"/>
      <c r="B186" s="178"/>
      <c r="C186" s="26" t="s">
        <v>212</v>
      </c>
      <c r="D186" s="7" t="s">
        <v>18</v>
      </c>
      <c r="E186" s="7" t="s">
        <v>43</v>
      </c>
      <c r="F186" s="7" t="s">
        <v>45</v>
      </c>
      <c r="G186" s="7" t="s">
        <v>214</v>
      </c>
      <c r="H186" s="9"/>
      <c r="I186" s="9"/>
      <c r="J186" s="128">
        <f>J187</f>
        <v>0</v>
      </c>
    </row>
    <row r="187" spans="1:10" ht="40.5">
      <c r="A187" s="177"/>
      <c r="B187" s="178"/>
      <c r="C187" s="13" t="s">
        <v>213</v>
      </c>
      <c r="D187" s="3" t="s">
        <v>18</v>
      </c>
      <c r="E187" s="3" t="s">
        <v>43</v>
      </c>
      <c r="F187" s="3" t="s">
        <v>45</v>
      </c>
      <c r="G187" s="3" t="s">
        <v>214</v>
      </c>
      <c r="H187" s="3" t="s">
        <v>215</v>
      </c>
      <c r="I187" s="4" t="s">
        <v>24</v>
      </c>
      <c r="J187" s="5">
        <v>0</v>
      </c>
    </row>
    <row r="188" spans="1:10" ht="40.5">
      <c r="A188" s="177"/>
      <c r="B188" s="178"/>
      <c r="C188" s="124" t="s">
        <v>152</v>
      </c>
      <c r="D188" s="7" t="s">
        <v>18</v>
      </c>
      <c r="E188" s="15" t="s">
        <v>43</v>
      </c>
      <c r="F188" s="15" t="s">
        <v>45</v>
      </c>
      <c r="G188" s="15" t="s">
        <v>159</v>
      </c>
      <c r="H188" s="36"/>
      <c r="I188" s="36"/>
      <c r="J188" s="128">
        <f>J189</f>
        <v>1240</v>
      </c>
    </row>
    <row r="189" spans="1:10" ht="40.5" customHeight="1">
      <c r="A189" s="177"/>
      <c r="B189" s="178"/>
      <c r="C189" s="38" t="s">
        <v>247</v>
      </c>
      <c r="D189" s="3" t="s">
        <v>18</v>
      </c>
      <c r="E189" s="16" t="s">
        <v>43</v>
      </c>
      <c r="F189" s="16" t="s">
        <v>45</v>
      </c>
      <c r="G189" s="16" t="s">
        <v>159</v>
      </c>
      <c r="H189" s="16" t="s">
        <v>245</v>
      </c>
      <c r="I189" s="16" t="s">
        <v>24</v>
      </c>
      <c r="J189" s="129">
        <f>140+1100</f>
        <v>1240</v>
      </c>
    </row>
    <row r="190" spans="1:10" ht="50.25" customHeight="1">
      <c r="A190" s="177"/>
      <c r="B190" s="178"/>
      <c r="C190" s="124" t="s">
        <v>239</v>
      </c>
      <c r="D190" s="7" t="s">
        <v>18</v>
      </c>
      <c r="E190" s="15" t="s">
        <v>43</v>
      </c>
      <c r="F190" s="15" t="s">
        <v>45</v>
      </c>
      <c r="G190" s="15" t="s">
        <v>238</v>
      </c>
      <c r="H190" s="36"/>
      <c r="I190" s="36"/>
      <c r="J190" s="128">
        <f>J191+J192</f>
        <v>285.1</v>
      </c>
    </row>
    <row r="191" spans="1:10" ht="40.5" customHeight="1">
      <c r="A191" s="177"/>
      <c r="B191" s="178"/>
      <c r="C191" s="45" t="s">
        <v>247</v>
      </c>
      <c r="D191" s="23" t="s">
        <v>18</v>
      </c>
      <c r="E191" s="24" t="s">
        <v>43</v>
      </c>
      <c r="F191" s="24" t="s">
        <v>45</v>
      </c>
      <c r="G191" s="24" t="s">
        <v>238</v>
      </c>
      <c r="H191" s="24" t="s">
        <v>245</v>
      </c>
      <c r="I191" s="24" t="s">
        <v>24</v>
      </c>
      <c r="J191" s="208">
        <v>5</v>
      </c>
    </row>
    <row r="192" spans="1:10" ht="40.5" customHeight="1">
      <c r="A192" s="177"/>
      <c r="B192" s="178"/>
      <c r="C192" s="38" t="s">
        <v>247</v>
      </c>
      <c r="D192" s="3" t="s">
        <v>18</v>
      </c>
      <c r="E192" s="16" t="s">
        <v>43</v>
      </c>
      <c r="F192" s="16" t="s">
        <v>45</v>
      </c>
      <c r="G192" s="16" t="s">
        <v>238</v>
      </c>
      <c r="H192" s="16" t="s">
        <v>245</v>
      </c>
      <c r="I192" s="16" t="s">
        <v>48</v>
      </c>
      <c r="J192" s="129">
        <v>280.1</v>
      </c>
    </row>
    <row r="193" spans="1:10" ht="69" customHeight="1">
      <c r="A193" s="177"/>
      <c r="B193" s="178"/>
      <c r="C193" s="18" t="s">
        <v>218</v>
      </c>
      <c r="D193" s="19" t="s">
        <v>18</v>
      </c>
      <c r="E193" s="20" t="s">
        <v>43</v>
      </c>
      <c r="F193" s="20" t="s">
        <v>45</v>
      </c>
      <c r="G193" s="20" t="s">
        <v>217</v>
      </c>
      <c r="H193" s="20"/>
      <c r="I193" s="21"/>
      <c r="J193" s="22">
        <f>J194+J195</f>
        <v>2159.2</v>
      </c>
    </row>
    <row r="194" spans="1:10" ht="33.75" customHeight="1">
      <c r="A194" s="177"/>
      <c r="B194" s="178"/>
      <c r="C194" s="200" t="s">
        <v>256</v>
      </c>
      <c r="D194" s="23" t="s">
        <v>18</v>
      </c>
      <c r="E194" s="23" t="s">
        <v>43</v>
      </c>
      <c r="F194" s="23" t="s">
        <v>45</v>
      </c>
      <c r="G194" s="23" t="s">
        <v>217</v>
      </c>
      <c r="H194" s="24" t="s">
        <v>255</v>
      </c>
      <c r="I194" s="24" t="s">
        <v>24</v>
      </c>
      <c r="J194" s="25">
        <v>2037.6</v>
      </c>
    </row>
    <row r="195" spans="1:10" ht="32.25" customHeight="1">
      <c r="A195" s="177"/>
      <c r="B195" s="178"/>
      <c r="C195" s="13" t="s">
        <v>256</v>
      </c>
      <c r="D195" s="3" t="s">
        <v>18</v>
      </c>
      <c r="E195" s="3" t="s">
        <v>43</v>
      </c>
      <c r="F195" s="3" t="s">
        <v>45</v>
      </c>
      <c r="G195" s="3" t="s">
        <v>217</v>
      </c>
      <c r="H195" s="16" t="s">
        <v>255</v>
      </c>
      <c r="I195" s="16" t="s">
        <v>48</v>
      </c>
      <c r="J195" s="119">
        <v>121.6</v>
      </c>
    </row>
    <row r="196" spans="1:10" ht="52.5" customHeight="1">
      <c r="A196" s="177"/>
      <c r="B196" s="178"/>
      <c r="C196" s="18" t="s">
        <v>241</v>
      </c>
      <c r="D196" s="19" t="s">
        <v>18</v>
      </c>
      <c r="E196" s="20" t="s">
        <v>43</v>
      </c>
      <c r="F196" s="20" t="s">
        <v>45</v>
      </c>
      <c r="G196" s="20" t="s">
        <v>240</v>
      </c>
      <c r="H196" s="20"/>
      <c r="I196" s="21"/>
      <c r="J196" s="22">
        <f>J197</f>
        <v>1476.9</v>
      </c>
    </row>
    <row r="197" spans="1:10" ht="52.5" customHeight="1">
      <c r="A197" s="177"/>
      <c r="B197" s="178"/>
      <c r="C197" s="13" t="s">
        <v>256</v>
      </c>
      <c r="D197" s="3" t="s">
        <v>18</v>
      </c>
      <c r="E197" s="3" t="s">
        <v>43</v>
      </c>
      <c r="F197" s="3" t="s">
        <v>45</v>
      </c>
      <c r="G197" s="3" t="s">
        <v>240</v>
      </c>
      <c r="H197" s="16" t="s">
        <v>255</v>
      </c>
      <c r="I197" s="16" t="s">
        <v>48</v>
      </c>
      <c r="J197" s="119">
        <v>1476.9</v>
      </c>
    </row>
    <row r="198" spans="1:10" ht="20.25">
      <c r="A198" s="177"/>
      <c r="B198" s="178"/>
      <c r="C198" s="107" t="s">
        <v>46</v>
      </c>
      <c r="D198" s="40" t="s">
        <v>18</v>
      </c>
      <c r="E198" s="108" t="s">
        <v>43</v>
      </c>
      <c r="F198" s="40" t="s">
        <v>47</v>
      </c>
      <c r="G198" s="108" t="s">
        <v>19</v>
      </c>
      <c r="H198" s="108" t="s">
        <v>19</v>
      </c>
      <c r="I198" s="49"/>
      <c r="J198" s="96">
        <f>J199</f>
        <v>218.3</v>
      </c>
    </row>
    <row r="199" spans="1:10" ht="20.25">
      <c r="A199" s="177"/>
      <c r="B199" s="178"/>
      <c r="C199" s="115" t="s">
        <v>106</v>
      </c>
      <c r="D199" s="130" t="s">
        <v>18</v>
      </c>
      <c r="E199" s="74" t="s">
        <v>43</v>
      </c>
      <c r="F199" s="74" t="s">
        <v>47</v>
      </c>
      <c r="G199" s="74" t="s">
        <v>118</v>
      </c>
      <c r="H199" s="8" t="s">
        <v>19</v>
      </c>
      <c r="I199" s="49"/>
      <c r="J199" s="10">
        <f>J200</f>
        <v>218.3</v>
      </c>
    </row>
    <row r="200" spans="1:10" ht="20.25">
      <c r="A200" s="177"/>
      <c r="B200" s="178"/>
      <c r="C200" s="124" t="s">
        <v>107</v>
      </c>
      <c r="D200" s="28" t="s">
        <v>18</v>
      </c>
      <c r="E200" s="7" t="s">
        <v>43</v>
      </c>
      <c r="F200" s="7" t="s">
        <v>47</v>
      </c>
      <c r="G200" s="7" t="s">
        <v>119</v>
      </c>
      <c r="H200" s="9"/>
      <c r="I200" s="49"/>
      <c r="J200" s="100">
        <f>J201+J204</f>
        <v>218.3</v>
      </c>
    </row>
    <row r="201" spans="1:10" ht="40.5">
      <c r="A201" s="177"/>
      <c r="B201" s="178"/>
      <c r="C201" s="26" t="s">
        <v>153</v>
      </c>
      <c r="D201" s="15" t="s">
        <v>18</v>
      </c>
      <c r="E201" s="7" t="s">
        <v>43</v>
      </c>
      <c r="F201" s="7" t="s">
        <v>47</v>
      </c>
      <c r="G201" s="7" t="s">
        <v>161</v>
      </c>
      <c r="H201" s="9"/>
      <c r="I201" s="36"/>
      <c r="J201" s="10">
        <f>J203+J202</f>
        <v>135.9</v>
      </c>
    </row>
    <row r="202" spans="1:10" ht="40.5">
      <c r="A202" s="177"/>
      <c r="B202" s="178"/>
      <c r="C202" s="45" t="s">
        <v>247</v>
      </c>
      <c r="D202" s="23" t="s">
        <v>18</v>
      </c>
      <c r="E202" s="23" t="s">
        <v>43</v>
      </c>
      <c r="F202" s="23" t="s">
        <v>47</v>
      </c>
      <c r="G202" s="23" t="s">
        <v>161</v>
      </c>
      <c r="H202" s="23" t="s">
        <v>245</v>
      </c>
      <c r="I202" s="24" t="s">
        <v>24</v>
      </c>
      <c r="J202" s="14">
        <f>85.9+50</f>
        <v>135.9</v>
      </c>
    </row>
    <row r="203" spans="1:10" ht="33.75" customHeight="1">
      <c r="A203" s="177"/>
      <c r="B203" s="178"/>
      <c r="C203" s="13" t="s">
        <v>248</v>
      </c>
      <c r="D203" s="3" t="s">
        <v>18</v>
      </c>
      <c r="E203" s="3" t="s">
        <v>43</v>
      </c>
      <c r="F203" s="3" t="s">
        <v>47</v>
      </c>
      <c r="G203" s="3" t="s">
        <v>161</v>
      </c>
      <c r="H203" s="3" t="s">
        <v>246</v>
      </c>
      <c r="I203" s="16" t="s">
        <v>24</v>
      </c>
      <c r="J203" s="17">
        <v>0</v>
      </c>
    </row>
    <row r="204" spans="1:10" ht="50.25" customHeight="1">
      <c r="A204" s="177"/>
      <c r="B204" s="178"/>
      <c r="C204" s="18" t="s">
        <v>303</v>
      </c>
      <c r="D204" s="19" t="s">
        <v>18</v>
      </c>
      <c r="E204" s="20" t="s">
        <v>43</v>
      </c>
      <c r="F204" s="20" t="s">
        <v>47</v>
      </c>
      <c r="G204" s="20" t="s">
        <v>302</v>
      </c>
      <c r="H204" s="20"/>
      <c r="I204" s="21"/>
      <c r="J204" s="22">
        <f>J205</f>
        <v>82.4</v>
      </c>
    </row>
    <row r="205" spans="1:10" ht="33.75" customHeight="1">
      <c r="A205" s="177"/>
      <c r="B205" s="178"/>
      <c r="C205" s="13" t="s">
        <v>256</v>
      </c>
      <c r="D205" s="3" t="s">
        <v>18</v>
      </c>
      <c r="E205" s="3" t="s">
        <v>43</v>
      </c>
      <c r="F205" s="3" t="s">
        <v>47</v>
      </c>
      <c r="G205" s="3" t="s">
        <v>302</v>
      </c>
      <c r="H205" s="16" t="s">
        <v>255</v>
      </c>
      <c r="I205" s="16" t="s">
        <v>24</v>
      </c>
      <c r="J205" s="119">
        <v>82.4</v>
      </c>
    </row>
    <row r="206" spans="1:10" ht="20.25">
      <c r="A206" s="177"/>
      <c r="B206" s="178"/>
      <c r="C206" s="73" t="s">
        <v>49</v>
      </c>
      <c r="D206" s="59" t="s">
        <v>18</v>
      </c>
      <c r="E206" s="59" t="s">
        <v>43</v>
      </c>
      <c r="F206" s="59" t="s">
        <v>50</v>
      </c>
      <c r="G206" s="75"/>
      <c r="H206" s="75"/>
      <c r="I206" s="61"/>
      <c r="J206" s="82">
        <f>J208</f>
        <v>6092.7</v>
      </c>
    </row>
    <row r="207" spans="1:10" ht="20.25">
      <c r="A207" s="177"/>
      <c r="B207" s="178"/>
      <c r="C207" s="95" t="s">
        <v>106</v>
      </c>
      <c r="D207" s="48" t="s">
        <v>18</v>
      </c>
      <c r="E207" s="48" t="s">
        <v>43</v>
      </c>
      <c r="F207" s="48" t="s">
        <v>50</v>
      </c>
      <c r="G207" s="52" t="s">
        <v>118</v>
      </c>
      <c r="H207" s="4"/>
      <c r="I207" s="49"/>
      <c r="J207" s="103">
        <f>J208</f>
        <v>6092.7</v>
      </c>
    </row>
    <row r="208" spans="1:10" ht="20.25">
      <c r="A208" s="177"/>
      <c r="B208" s="178"/>
      <c r="C208" s="73" t="s">
        <v>107</v>
      </c>
      <c r="D208" s="59" t="s">
        <v>18</v>
      </c>
      <c r="E208" s="59" t="s">
        <v>43</v>
      </c>
      <c r="F208" s="59" t="s">
        <v>50</v>
      </c>
      <c r="G208" s="74" t="s">
        <v>119</v>
      </c>
      <c r="H208" s="75" t="s">
        <v>19</v>
      </c>
      <c r="I208" s="61"/>
      <c r="J208" s="100">
        <f>J209+J214+J218+J211+J221</f>
        <v>6092.7</v>
      </c>
    </row>
    <row r="209" spans="1:10" ht="40.5">
      <c r="A209" s="177"/>
      <c r="B209" s="178"/>
      <c r="C209" s="26" t="s">
        <v>154</v>
      </c>
      <c r="D209" s="8" t="s">
        <v>18</v>
      </c>
      <c r="E209" s="8" t="s">
        <v>43</v>
      </c>
      <c r="F209" s="8" t="s">
        <v>50</v>
      </c>
      <c r="G209" s="7" t="s">
        <v>162</v>
      </c>
      <c r="H209" s="9"/>
      <c r="I209" s="36"/>
      <c r="J209" s="10">
        <f>J210</f>
        <v>3542.1</v>
      </c>
    </row>
    <row r="210" spans="1:10" ht="40.5">
      <c r="A210" s="177"/>
      <c r="B210" s="178"/>
      <c r="C210" s="38" t="s">
        <v>247</v>
      </c>
      <c r="D210" s="24" t="s">
        <v>18</v>
      </c>
      <c r="E210" s="23" t="s">
        <v>43</v>
      </c>
      <c r="F210" s="23" t="s">
        <v>50</v>
      </c>
      <c r="G210" s="23" t="s">
        <v>162</v>
      </c>
      <c r="H210" s="23" t="s">
        <v>245</v>
      </c>
      <c r="I210" s="24" t="s">
        <v>24</v>
      </c>
      <c r="J210" s="14">
        <v>3542.1</v>
      </c>
    </row>
    <row r="211" spans="1:10" ht="40.5">
      <c r="A211" s="177"/>
      <c r="B211" s="178"/>
      <c r="C211" s="26" t="s">
        <v>155</v>
      </c>
      <c r="D211" s="7" t="s">
        <v>18</v>
      </c>
      <c r="E211" s="8" t="s">
        <v>43</v>
      </c>
      <c r="F211" s="8" t="s">
        <v>50</v>
      </c>
      <c r="G211" s="7" t="s">
        <v>163</v>
      </c>
      <c r="H211" s="9"/>
      <c r="I211" s="36"/>
      <c r="J211" s="10">
        <f>J213+J212</f>
        <v>14.6</v>
      </c>
    </row>
    <row r="212" spans="1:10" ht="40.5">
      <c r="A212" s="177"/>
      <c r="B212" s="178"/>
      <c r="C212" s="45" t="s">
        <v>247</v>
      </c>
      <c r="D212" s="23" t="s">
        <v>18</v>
      </c>
      <c r="E212" s="23" t="s">
        <v>43</v>
      </c>
      <c r="F212" s="23" t="s">
        <v>50</v>
      </c>
      <c r="G212" s="23" t="s">
        <v>163</v>
      </c>
      <c r="H212" s="23" t="s">
        <v>245</v>
      </c>
      <c r="I212" s="24" t="s">
        <v>24</v>
      </c>
      <c r="J212" s="14">
        <v>14.6</v>
      </c>
    </row>
    <row r="213" spans="1:10" ht="40.5">
      <c r="A213" s="177"/>
      <c r="B213" s="178"/>
      <c r="C213" s="38" t="s">
        <v>247</v>
      </c>
      <c r="D213" s="3" t="s">
        <v>18</v>
      </c>
      <c r="E213" s="3" t="s">
        <v>43</v>
      </c>
      <c r="F213" s="3" t="s">
        <v>50</v>
      </c>
      <c r="G213" s="3" t="s">
        <v>163</v>
      </c>
      <c r="H213" s="3" t="s">
        <v>245</v>
      </c>
      <c r="I213" s="16" t="s">
        <v>48</v>
      </c>
      <c r="J213" s="17">
        <v>0</v>
      </c>
    </row>
    <row r="214" spans="1:10" ht="40.5">
      <c r="A214" s="177"/>
      <c r="B214" s="178"/>
      <c r="C214" s="26" t="s">
        <v>156</v>
      </c>
      <c r="D214" s="15" t="s">
        <v>18</v>
      </c>
      <c r="E214" s="8" t="s">
        <v>43</v>
      </c>
      <c r="F214" s="8" t="s">
        <v>50</v>
      </c>
      <c r="G214" s="7" t="s">
        <v>164</v>
      </c>
      <c r="H214" s="9"/>
      <c r="I214" s="199"/>
      <c r="J214" s="10">
        <f>J215+J217+J216</f>
        <v>1902.8</v>
      </c>
    </row>
    <row r="215" spans="1:10" ht="40.5">
      <c r="A215" s="177"/>
      <c r="B215" s="178"/>
      <c r="C215" s="45" t="s">
        <v>247</v>
      </c>
      <c r="D215" s="24" t="s">
        <v>18</v>
      </c>
      <c r="E215" s="23" t="s">
        <v>43</v>
      </c>
      <c r="F215" s="23" t="s">
        <v>50</v>
      </c>
      <c r="G215" s="23" t="s">
        <v>164</v>
      </c>
      <c r="H215" s="23" t="s">
        <v>245</v>
      </c>
      <c r="I215" s="24" t="s">
        <v>24</v>
      </c>
      <c r="J215" s="14">
        <v>1792.8</v>
      </c>
    </row>
    <row r="216" spans="1:10" ht="40.5">
      <c r="A216" s="177"/>
      <c r="B216" s="178"/>
      <c r="C216" s="45" t="s">
        <v>247</v>
      </c>
      <c r="D216" s="24" t="s">
        <v>18</v>
      </c>
      <c r="E216" s="23" t="s">
        <v>43</v>
      </c>
      <c r="F216" s="23" t="s">
        <v>50</v>
      </c>
      <c r="G216" s="23" t="s">
        <v>164</v>
      </c>
      <c r="H216" s="23" t="s">
        <v>245</v>
      </c>
      <c r="I216" s="24" t="s">
        <v>48</v>
      </c>
      <c r="J216" s="14">
        <v>110</v>
      </c>
    </row>
    <row r="217" spans="1:10" ht="33.75" customHeight="1">
      <c r="A217" s="177"/>
      <c r="B217" s="178"/>
      <c r="C217" s="13" t="s">
        <v>248</v>
      </c>
      <c r="D217" s="16" t="s">
        <v>18</v>
      </c>
      <c r="E217" s="3" t="s">
        <v>43</v>
      </c>
      <c r="F217" s="3" t="s">
        <v>50</v>
      </c>
      <c r="G217" s="3" t="s">
        <v>164</v>
      </c>
      <c r="H217" s="3" t="s">
        <v>246</v>
      </c>
      <c r="I217" s="16" t="s">
        <v>24</v>
      </c>
      <c r="J217" s="17">
        <v>0</v>
      </c>
    </row>
    <row r="218" spans="1:10" ht="40.5">
      <c r="A218" s="177"/>
      <c r="B218" s="178"/>
      <c r="C218" s="107" t="s">
        <v>157</v>
      </c>
      <c r="D218" s="131" t="s">
        <v>18</v>
      </c>
      <c r="E218" s="8" t="s">
        <v>43</v>
      </c>
      <c r="F218" s="8" t="s">
        <v>50</v>
      </c>
      <c r="G218" s="7" t="s">
        <v>165</v>
      </c>
      <c r="H218" s="9"/>
      <c r="I218" s="64"/>
      <c r="J218" s="22">
        <f>J219+J220</f>
        <v>354</v>
      </c>
    </row>
    <row r="219" spans="1:10" ht="40.5">
      <c r="A219" s="177"/>
      <c r="B219" s="178"/>
      <c r="C219" s="45" t="s">
        <v>247</v>
      </c>
      <c r="D219" s="24" t="s">
        <v>18</v>
      </c>
      <c r="E219" s="23" t="s">
        <v>43</v>
      </c>
      <c r="F219" s="23" t="s">
        <v>50</v>
      </c>
      <c r="G219" s="23" t="s">
        <v>165</v>
      </c>
      <c r="H219" s="23" t="s">
        <v>245</v>
      </c>
      <c r="I219" s="24" t="s">
        <v>24</v>
      </c>
      <c r="J219" s="25">
        <v>346.8</v>
      </c>
    </row>
    <row r="220" spans="1:10" ht="40.5">
      <c r="A220" s="177"/>
      <c r="B220" s="178"/>
      <c r="C220" s="38" t="s">
        <v>247</v>
      </c>
      <c r="D220" s="16" t="s">
        <v>18</v>
      </c>
      <c r="E220" s="3" t="s">
        <v>43</v>
      </c>
      <c r="F220" s="3" t="s">
        <v>50</v>
      </c>
      <c r="G220" s="3" t="s">
        <v>165</v>
      </c>
      <c r="H220" s="3" t="s">
        <v>245</v>
      </c>
      <c r="I220" s="16" t="s">
        <v>48</v>
      </c>
      <c r="J220" s="119">
        <v>7.2</v>
      </c>
    </row>
    <row r="221" spans="1:10" ht="40.5">
      <c r="A221" s="177"/>
      <c r="B221" s="178"/>
      <c r="C221" s="107" t="s">
        <v>327</v>
      </c>
      <c r="D221" s="131" t="s">
        <v>18</v>
      </c>
      <c r="E221" s="8" t="s">
        <v>43</v>
      </c>
      <c r="F221" s="8" t="s">
        <v>50</v>
      </c>
      <c r="G221" s="7" t="s">
        <v>325</v>
      </c>
      <c r="H221" s="9"/>
      <c r="I221" s="64"/>
      <c r="J221" s="22">
        <f>J222</f>
        <v>279.2</v>
      </c>
    </row>
    <row r="222" spans="1:10" ht="40.5">
      <c r="A222" s="177"/>
      <c r="B222" s="178"/>
      <c r="C222" s="45" t="s">
        <v>247</v>
      </c>
      <c r="D222" s="24" t="s">
        <v>18</v>
      </c>
      <c r="E222" s="23" t="s">
        <v>43</v>
      </c>
      <c r="F222" s="23" t="s">
        <v>50</v>
      </c>
      <c r="G222" s="23" t="s">
        <v>325</v>
      </c>
      <c r="H222" s="23" t="s">
        <v>245</v>
      </c>
      <c r="I222" s="24" t="s">
        <v>326</v>
      </c>
      <c r="J222" s="25">
        <v>279.2</v>
      </c>
    </row>
    <row r="223" spans="1:10" ht="20.25">
      <c r="A223" s="177"/>
      <c r="B223" s="178"/>
      <c r="C223" s="27" t="s">
        <v>305</v>
      </c>
      <c r="D223" s="29" t="s">
        <v>18</v>
      </c>
      <c r="E223" s="132" t="s">
        <v>43</v>
      </c>
      <c r="F223" s="132" t="s">
        <v>304</v>
      </c>
      <c r="G223" s="49"/>
      <c r="H223" s="49"/>
      <c r="I223" s="49"/>
      <c r="J223" s="134">
        <f>J224</f>
        <v>400</v>
      </c>
    </row>
    <row r="224" spans="1:10" ht="20.25">
      <c r="A224" s="177"/>
      <c r="B224" s="178"/>
      <c r="C224" s="135" t="s">
        <v>106</v>
      </c>
      <c r="D224" s="29" t="s">
        <v>18</v>
      </c>
      <c r="E224" s="60" t="s">
        <v>43</v>
      </c>
      <c r="F224" s="60" t="s">
        <v>304</v>
      </c>
      <c r="G224" s="28" t="s">
        <v>118</v>
      </c>
      <c r="H224" s="28"/>
      <c r="I224" s="49"/>
      <c r="J224" s="136">
        <f>J225</f>
        <v>400</v>
      </c>
    </row>
    <row r="225" spans="1:10" ht="20.25">
      <c r="A225" s="177"/>
      <c r="B225" s="178"/>
      <c r="C225" s="137" t="s">
        <v>107</v>
      </c>
      <c r="D225" s="28" t="s">
        <v>18</v>
      </c>
      <c r="E225" s="60" t="s">
        <v>43</v>
      </c>
      <c r="F225" s="60" t="s">
        <v>304</v>
      </c>
      <c r="G225" s="28" t="s">
        <v>119</v>
      </c>
      <c r="H225" s="28"/>
      <c r="I225" s="61"/>
      <c r="J225" s="133">
        <f>J226</f>
        <v>400</v>
      </c>
    </row>
    <row r="226" spans="1:10" ht="60.75">
      <c r="A226" s="177"/>
      <c r="B226" s="178"/>
      <c r="C226" s="68" t="s">
        <v>319</v>
      </c>
      <c r="D226" s="7" t="s">
        <v>18</v>
      </c>
      <c r="E226" s="56" t="s">
        <v>43</v>
      </c>
      <c r="F226" s="56" t="s">
        <v>304</v>
      </c>
      <c r="G226" s="15" t="s">
        <v>306</v>
      </c>
      <c r="H226" s="15"/>
      <c r="I226" s="36"/>
      <c r="J226" s="80">
        <f>J227</f>
        <v>400</v>
      </c>
    </row>
    <row r="227" spans="1:10" ht="40.5">
      <c r="A227" s="177"/>
      <c r="B227" s="178"/>
      <c r="C227" s="38" t="s">
        <v>247</v>
      </c>
      <c r="D227" s="3" t="s">
        <v>18</v>
      </c>
      <c r="E227" s="16" t="s">
        <v>43</v>
      </c>
      <c r="F227" s="16" t="s">
        <v>304</v>
      </c>
      <c r="G227" s="16" t="s">
        <v>306</v>
      </c>
      <c r="H227" s="16" t="s">
        <v>245</v>
      </c>
      <c r="I227" s="16" t="s">
        <v>307</v>
      </c>
      <c r="J227" s="17">
        <v>400</v>
      </c>
    </row>
    <row r="228" spans="1:10" ht="20.25">
      <c r="A228" s="177"/>
      <c r="B228" s="178"/>
      <c r="C228" s="27" t="s">
        <v>69</v>
      </c>
      <c r="D228" s="29" t="s">
        <v>18</v>
      </c>
      <c r="E228" s="132" t="s">
        <v>70</v>
      </c>
      <c r="F228" s="49"/>
      <c r="G228" s="49"/>
      <c r="H228" s="49"/>
      <c r="I228" s="49"/>
      <c r="J228" s="136">
        <f>J229</f>
        <v>35</v>
      </c>
    </row>
    <row r="229" spans="1:10" ht="20.25">
      <c r="A229" s="177"/>
      <c r="B229" s="178"/>
      <c r="C229" s="27" t="s">
        <v>93</v>
      </c>
      <c r="D229" s="29" t="s">
        <v>18</v>
      </c>
      <c r="E229" s="132" t="s">
        <v>70</v>
      </c>
      <c r="F229" s="132" t="s">
        <v>94</v>
      </c>
      <c r="G229" s="49"/>
      <c r="H229" s="49"/>
      <c r="I229" s="49"/>
      <c r="J229" s="134">
        <f>J230</f>
        <v>35</v>
      </c>
    </row>
    <row r="230" spans="1:10" ht="20.25">
      <c r="A230" s="177"/>
      <c r="B230" s="178"/>
      <c r="C230" s="135" t="s">
        <v>106</v>
      </c>
      <c r="D230" s="29" t="s">
        <v>18</v>
      </c>
      <c r="E230" s="60" t="s">
        <v>70</v>
      </c>
      <c r="F230" s="60" t="s">
        <v>94</v>
      </c>
      <c r="G230" s="28" t="s">
        <v>118</v>
      </c>
      <c r="H230" s="28"/>
      <c r="I230" s="49"/>
      <c r="J230" s="136">
        <f>J231</f>
        <v>35</v>
      </c>
    </row>
    <row r="231" spans="1:10" ht="20.25">
      <c r="A231" s="177"/>
      <c r="B231" s="178"/>
      <c r="C231" s="137" t="s">
        <v>107</v>
      </c>
      <c r="D231" s="28" t="s">
        <v>18</v>
      </c>
      <c r="E231" s="60" t="s">
        <v>70</v>
      </c>
      <c r="F231" s="60" t="s">
        <v>94</v>
      </c>
      <c r="G231" s="28" t="s">
        <v>119</v>
      </c>
      <c r="H231" s="28"/>
      <c r="I231" s="61"/>
      <c r="J231" s="133">
        <f>J232</f>
        <v>35</v>
      </c>
    </row>
    <row r="232" spans="1:10" ht="60.75">
      <c r="A232" s="177"/>
      <c r="B232" s="178"/>
      <c r="C232" s="68" t="s">
        <v>166</v>
      </c>
      <c r="D232" s="7" t="s">
        <v>18</v>
      </c>
      <c r="E232" s="56" t="s">
        <v>70</v>
      </c>
      <c r="F232" s="56" t="s">
        <v>94</v>
      </c>
      <c r="G232" s="15" t="s">
        <v>167</v>
      </c>
      <c r="H232" s="15"/>
      <c r="I232" s="36"/>
      <c r="J232" s="80">
        <f>J233</f>
        <v>35</v>
      </c>
    </row>
    <row r="233" spans="1:10" ht="40.5">
      <c r="A233" s="177"/>
      <c r="B233" s="178"/>
      <c r="C233" s="38" t="s">
        <v>224</v>
      </c>
      <c r="D233" s="3" t="s">
        <v>18</v>
      </c>
      <c r="E233" s="16" t="s">
        <v>70</v>
      </c>
      <c r="F233" s="16" t="s">
        <v>94</v>
      </c>
      <c r="G233" s="16" t="s">
        <v>167</v>
      </c>
      <c r="H233" s="16" t="s">
        <v>90</v>
      </c>
      <c r="I233" s="16" t="s">
        <v>24</v>
      </c>
      <c r="J233" s="17">
        <v>35</v>
      </c>
    </row>
    <row r="234" spans="1:10" ht="20.25">
      <c r="A234" s="177"/>
      <c r="B234" s="178"/>
      <c r="C234" s="73" t="s">
        <v>80</v>
      </c>
      <c r="D234" s="28" t="s">
        <v>18</v>
      </c>
      <c r="E234" s="8" t="s">
        <v>51</v>
      </c>
      <c r="F234" s="9"/>
      <c r="G234" s="9"/>
      <c r="H234" s="9"/>
      <c r="I234" s="28"/>
      <c r="J234" s="10">
        <f>J235+J253</f>
        <v>11678.999999999998</v>
      </c>
    </row>
    <row r="235" spans="1:10" ht="20.25">
      <c r="A235" s="177"/>
      <c r="B235" s="178"/>
      <c r="C235" s="26" t="s">
        <v>60</v>
      </c>
      <c r="D235" s="74" t="s">
        <v>18</v>
      </c>
      <c r="E235" s="8" t="s">
        <v>51</v>
      </c>
      <c r="F235" s="7" t="s">
        <v>61</v>
      </c>
      <c r="G235" s="8" t="s">
        <v>19</v>
      </c>
      <c r="H235" s="8" t="s">
        <v>19</v>
      </c>
      <c r="I235" s="74"/>
      <c r="J235" s="80">
        <f>J236</f>
        <v>11062.199999999999</v>
      </c>
    </row>
    <row r="236" spans="1:10" ht="20.25">
      <c r="A236" s="177"/>
      <c r="B236" s="178"/>
      <c r="C236" s="73" t="s">
        <v>106</v>
      </c>
      <c r="D236" s="28" t="s">
        <v>18</v>
      </c>
      <c r="E236" s="59" t="s">
        <v>51</v>
      </c>
      <c r="F236" s="74" t="s">
        <v>61</v>
      </c>
      <c r="G236" s="74" t="s">
        <v>118</v>
      </c>
      <c r="H236" s="59" t="s">
        <v>19</v>
      </c>
      <c r="I236" s="28"/>
      <c r="J236" s="100">
        <f>J237</f>
        <v>11062.199999999999</v>
      </c>
    </row>
    <row r="237" spans="1:10" ht="20.25">
      <c r="A237" s="177"/>
      <c r="B237" s="178"/>
      <c r="C237" s="73" t="s">
        <v>107</v>
      </c>
      <c r="D237" s="74" t="s">
        <v>18</v>
      </c>
      <c r="E237" s="59" t="s">
        <v>51</v>
      </c>
      <c r="F237" s="74" t="s">
        <v>61</v>
      </c>
      <c r="G237" s="74" t="s">
        <v>119</v>
      </c>
      <c r="H237" s="75"/>
      <c r="I237" s="61"/>
      <c r="J237" s="100">
        <f>J238+J243+J245+J247+J249+J251</f>
        <v>11062.199999999999</v>
      </c>
    </row>
    <row r="238" spans="1:10" ht="40.5">
      <c r="A238" s="177"/>
      <c r="B238" s="178"/>
      <c r="C238" s="163" t="s">
        <v>168</v>
      </c>
      <c r="D238" s="204" t="s">
        <v>18</v>
      </c>
      <c r="E238" s="138" t="s">
        <v>51</v>
      </c>
      <c r="F238" s="204" t="s">
        <v>61</v>
      </c>
      <c r="G238" s="204" t="s">
        <v>171</v>
      </c>
      <c r="H238" s="205"/>
      <c r="I238" s="34"/>
      <c r="J238" s="139">
        <f>J239+J240+J241+J242</f>
        <v>8327.9</v>
      </c>
    </row>
    <row r="239" spans="1:10" ht="20.25">
      <c r="A239" s="177"/>
      <c r="B239" s="178"/>
      <c r="C239" s="206" t="s">
        <v>268</v>
      </c>
      <c r="D239" s="23" t="s">
        <v>18</v>
      </c>
      <c r="E239" s="23" t="s">
        <v>51</v>
      </c>
      <c r="F239" s="23" t="s">
        <v>61</v>
      </c>
      <c r="G239" s="23" t="s">
        <v>171</v>
      </c>
      <c r="H239" s="23" t="s">
        <v>267</v>
      </c>
      <c r="I239" s="24" t="s">
        <v>24</v>
      </c>
      <c r="J239" s="229">
        <v>5625.2</v>
      </c>
    </row>
    <row r="240" spans="1:10" ht="40.5">
      <c r="A240" s="177"/>
      <c r="B240" s="178"/>
      <c r="C240" s="45" t="s">
        <v>247</v>
      </c>
      <c r="D240" s="24" t="s">
        <v>18</v>
      </c>
      <c r="E240" s="23" t="s">
        <v>51</v>
      </c>
      <c r="F240" s="23" t="s">
        <v>61</v>
      </c>
      <c r="G240" s="23" t="s">
        <v>171</v>
      </c>
      <c r="H240" s="23" t="s">
        <v>245</v>
      </c>
      <c r="I240" s="24" t="s">
        <v>24</v>
      </c>
      <c r="J240" s="14">
        <v>2642.4</v>
      </c>
    </row>
    <row r="241" spans="1:10" ht="40.5">
      <c r="A241" s="177"/>
      <c r="B241" s="178"/>
      <c r="C241" s="45" t="s">
        <v>247</v>
      </c>
      <c r="D241" s="24" t="s">
        <v>18</v>
      </c>
      <c r="E241" s="23" t="s">
        <v>51</v>
      </c>
      <c r="F241" s="23" t="s">
        <v>61</v>
      </c>
      <c r="G241" s="23" t="s">
        <v>171</v>
      </c>
      <c r="H241" s="23" t="s">
        <v>245</v>
      </c>
      <c r="I241" s="24" t="s">
        <v>48</v>
      </c>
      <c r="J241" s="14">
        <v>59.3</v>
      </c>
    </row>
    <row r="242" spans="1:10" ht="20.25">
      <c r="A242" s="177"/>
      <c r="B242" s="178"/>
      <c r="C242" s="13" t="s">
        <v>248</v>
      </c>
      <c r="D242" s="16" t="s">
        <v>18</v>
      </c>
      <c r="E242" s="3" t="s">
        <v>51</v>
      </c>
      <c r="F242" s="3" t="s">
        <v>61</v>
      </c>
      <c r="G242" s="3" t="s">
        <v>171</v>
      </c>
      <c r="H242" s="3" t="s">
        <v>246</v>
      </c>
      <c r="I242" s="16" t="s">
        <v>24</v>
      </c>
      <c r="J242" s="17">
        <v>1</v>
      </c>
    </row>
    <row r="243" spans="1:10" ht="40.5">
      <c r="A243" s="177"/>
      <c r="B243" s="178"/>
      <c r="C243" s="124" t="s">
        <v>321</v>
      </c>
      <c r="D243" s="7" t="s">
        <v>18</v>
      </c>
      <c r="E243" s="8" t="s">
        <v>51</v>
      </c>
      <c r="F243" s="7" t="s">
        <v>61</v>
      </c>
      <c r="G243" s="7" t="s">
        <v>222</v>
      </c>
      <c r="H243" s="9"/>
      <c r="I243" s="36"/>
      <c r="J243" s="10">
        <f>J244</f>
        <v>697.8</v>
      </c>
    </row>
    <row r="244" spans="1:10" ht="56.25" customHeight="1">
      <c r="A244" s="177"/>
      <c r="B244" s="178"/>
      <c r="C244" s="38" t="s">
        <v>247</v>
      </c>
      <c r="D244" s="3" t="s">
        <v>18</v>
      </c>
      <c r="E244" s="3" t="s">
        <v>51</v>
      </c>
      <c r="F244" s="3" t="s">
        <v>61</v>
      </c>
      <c r="G244" s="3" t="s">
        <v>222</v>
      </c>
      <c r="H244" s="3" t="s">
        <v>245</v>
      </c>
      <c r="I244" s="16" t="s">
        <v>24</v>
      </c>
      <c r="J244" s="17">
        <f>600+97.8</f>
        <v>697.8</v>
      </c>
    </row>
    <row r="245" spans="1:10" ht="73.5" customHeight="1">
      <c r="A245" s="177"/>
      <c r="B245" s="178"/>
      <c r="C245" s="163" t="s">
        <v>310</v>
      </c>
      <c r="D245" s="204" t="s">
        <v>18</v>
      </c>
      <c r="E245" s="138" t="s">
        <v>51</v>
      </c>
      <c r="F245" s="204" t="s">
        <v>61</v>
      </c>
      <c r="G245" s="204" t="s">
        <v>308</v>
      </c>
      <c r="H245" s="205"/>
      <c r="I245" s="34"/>
      <c r="J245" s="139">
        <f>J246</f>
        <v>242.1</v>
      </c>
    </row>
    <row r="246" spans="1:10" ht="26.25" customHeight="1">
      <c r="A246" s="177"/>
      <c r="B246" s="178"/>
      <c r="C246" s="206" t="s">
        <v>268</v>
      </c>
      <c r="D246" s="23" t="s">
        <v>18</v>
      </c>
      <c r="E246" s="23" t="s">
        <v>51</v>
      </c>
      <c r="F246" s="23" t="s">
        <v>61</v>
      </c>
      <c r="G246" s="23" t="s">
        <v>308</v>
      </c>
      <c r="H246" s="23" t="s">
        <v>267</v>
      </c>
      <c r="I246" s="24" t="s">
        <v>309</v>
      </c>
      <c r="J246" s="14">
        <v>242.1</v>
      </c>
    </row>
    <row r="247" spans="1:10" ht="84.75" customHeight="1">
      <c r="A247" s="177"/>
      <c r="B247" s="178"/>
      <c r="C247" s="163" t="s">
        <v>313</v>
      </c>
      <c r="D247" s="204" t="s">
        <v>18</v>
      </c>
      <c r="E247" s="138" t="s">
        <v>51</v>
      </c>
      <c r="F247" s="204" t="s">
        <v>61</v>
      </c>
      <c r="G247" s="204" t="s">
        <v>311</v>
      </c>
      <c r="H247" s="205"/>
      <c r="I247" s="34"/>
      <c r="J247" s="139">
        <f>J248</f>
        <v>1000</v>
      </c>
    </row>
    <row r="248" spans="1:10" ht="39.75" customHeight="1">
      <c r="A248" s="177"/>
      <c r="B248" s="178"/>
      <c r="C248" s="38" t="s">
        <v>247</v>
      </c>
      <c r="D248" s="3" t="s">
        <v>18</v>
      </c>
      <c r="E248" s="3" t="s">
        <v>51</v>
      </c>
      <c r="F248" s="3" t="s">
        <v>61</v>
      </c>
      <c r="G248" s="3" t="s">
        <v>311</v>
      </c>
      <c r="H248" s="3" t="s">
        <v>245</v>
      </c>
      <c r="I248" s="16" t="s">
        <v>312</v>
      </c>
      <c r="J248" s="17">
        <v>1000</v>
      </c>
    </row>
    <row r="249" spans="1:10" ht="68.25" customHeight="1">
      <c r="A249" s="177"/>
      <c r="B249" s="178"/>
      <c r="C249" s="163" t="s">
        <v>316</v>
      </c>
      <c r="D249" s="204" t="s">
        <v>18</v>
      </c>
      <c r="E249" s="138" t="s">
        <v>51</v>
      </c>
      <c r="F249" s="204" t="s">
        <v>61</v>
      </c>
      <c r="G249" s="204" t="s">
        <v>314</v>
      </c>
      <c r="H249" s="205"/>
      <c r="I249" s="34"/>
      <c r="J249" s="139">
        <f>J250</f>
        <v>350</v>
      </c>
    </row>
    <row r="250" spans="1:10" ht="39.75" customHeight="1">
      <c r="A250" s="177"/>
      <c r="B250" s="178"/>
      <c r="C250" s="38" t="s">
        <v>247</v>
      </c>
      <c r="D250" s="3" t="s">
        <v>18</v>
      </c>
      <c r="E250" s="3" t="s">
        <v>51</v>
      </c>
      <c r="F250" s="3" t="s">
        <v>61</v>
      </c>
      <c r="G250" s="3" t="s">
        <v>314</v>
      </c>
      <c r="H250" s="3" t="s">
        <v>245</v>
      </c>
      <c r="I250" s="16" t="s">
        <v>315</v>
      </c>
      <c r="J250" s="17">
        <v>350</v>
      </c>
    </row>
    <row r="251" spans="1:10" ht="71.25" customHeight="1">
      <c r="A251" s="177"/>
      <c r="B251" s="178"/>
      <c r="C251" s="163" t="s">
        <v>320</v>
      </c>
      <c r="D251" s="204" t="s">
        <v>18</v>
      </c>
      <c r="E251" s="138" t="s">
        <v>51</v>
      </c>
      <c r="F251" s="204" t="s">
        <v>61</v>
      </c>
      <c r="G251" s="204" t="s">
        <v>318</v>
      </c>
      <c r="H251" s="205"/>
      <c r="I251" s="34"/>
      <c r="J251" s="139">
        <f>J252</f>
        <v>444.4</v>
      </c>
    </row>
    <row r="252" spans="1:10" ht="39.75" customHeight="1">
      <c r="A252" s="177"/>
      <c r="B252" s="178"/>
      <c r="C252" s="38" t="s">
        <v>247</v>
      </c>
      <c r="D252" s="3" t="s">
        <v>18</v>
      </c>
      <c r="E252" s="3" t="s">
        <v>51</v>
      </c>
      <c r="F252" s="3" t="s">
        <v>61</v>
      </c>
      <c r="G252" s="3" t="s">
        <v>318</v>
      </c>
      <c r="H252" s="3" t="s">
        <v>245</v>
      </c>
      <c r="I252" s="16" t="s">
        <v>317</v>
      </c>
      <c r="J252" s="17">
        <v>444.4</v>
      </c>
    </row>
    <row r="253" spans="1:10" ht="20.25">
      <c r="A253" s="177"/>
      <c r="B253" s="178"/>
      <c r="C253" s="95" t="s">
        <v>169</v>
      </c>
      <c r="D253" s="52" t="s">
        <v>18</v>
      </c>
      <c r="E253" s="48" t="s">
        <v>51</v>
      </c>
      <c r="F253" s="52" t="s">
        <v>81</v>
      </c>
      <c r="G253" s="48" t="s">
        <v>19</v>
      </c>
      <c r="H253" s="48" t="s">
        <v>19</v>
      </c>
      <c r="I253" s="49"/>
      <c r="J253" s="96">
        <f>J254</f>
        <v>616.8</v>
      </c>
    </row>
    <row r="254" spans="1:10" ht="20.25">
      <c r="A254" s="177"/>
      <c r="B254" s="178"/>
      <c r="C254" s="73" t="s">
        <v>106</v>
      </c>
      <c r="D254" s="29" t="s">
        <v>18</v>
      </c>
      <c r="E254" s="59" t="s">
        <v>51</v>
      </c>
      <c r="F254" s="74" t="s">
        <v>81</v>
      </c>
      <c r="G254" s="74" t="s">
        <v>118</v>
      </c>
      <c r="H254" s="59" t="s">
        <v>19</v>
      </c>
      <c r="I254" s="61"/>
      <c r="J254" s="100">
        <f>J255</f>
        <v>616.8</v>
      </c>
    </row>
    <row r="255" spans="1:10" ht="20.25">
      <c r="A255" s="177"/>
      <c r="B255" s="178"/>
      <c r="C255" s="73" t="s">
        <v>107</v>
      </c>
      <c r="D255" s="74" t="s">
        <v>18</v>
      </c>
      <c r="E255" s="59" t="s">
        <v>51</v>
      </c>
      <c r="F255" s="74" t="s">
        <v>81</v>
      </c>
      <c r="G255" s="74" t="s">
        <v>119</v>
      </c>
      <c r="H255" s="138"/>
      <c r="I255" s="61"/>
      <c r="J255" s="139">
        <f>J256+J258</f>
        <v>616.8</v>
      </c>
    </row>
    <row r="256" spans="1:10" ht="40.5" customHeight="1">
      <c r="A256" s="177"/>
      <c r="B256" s="178"/>
      <c r="C256" s="26" t="s">
        <v>170</v>
      </c>
      <c r="D256" s="15" t="s">
        <v>18</v>
      </c>
      <c r="E256" s="8" t="s">
        <v>51</v>
      </c>
      <c r="F256" s="7" t="s">
        <v>81</v>
      </c>
      <c r="G256" s="7" t="s">
        <v>172</v>
      </c>
      <c r="H256" s="9" t="s">
        <v>19</v>
      </c>
      <c r="I256" s="36"/>
      <c r="J256" s="10">
        <f>J257</f>
        <v>535.3</v>
      </c>
    </row>
    <row r="257" spans="1:10" ht="40.5">
      <c r="A257" s="177"/>
      <c r="B257" s="178"/>
      <c r="C257" s="38" t="s">
        <v>247</v>
      </c>
      <c r="D257" s="16" t="s">
        <v>18</v>
      </c>
      <c r="E257" s="3" t="s">
        <v>51</v>
      </c>
      <c r="F257" s="3" t="s">
        <v>81</v>
      </c>
      <c r="G257" s="3" t="s">
        <v>172</v>
      </c>
      <c r="H257" s="3" t="s">
        <v>245</v>
      </c>
      <c r="I257" s="16" t="s">
        <v>24</v>
      </c>
      <c r="J257" s="17">
        <v>535.3</v>
      </c>
    </row>
    <row r="258" spans="1:10" ht="60.75">
      <c r="A258" s="177"/>
      <c r="B258" s="178"/>
      <c r="C258" s="93" t="s">
        <v>261</v>
      </c>
      <c r="D258" s="69" t="s">
        <v>18</v>
      </c>
      <c r="E258" s="85" t="s">
        <v>51</v>
      </c>
      <c r="F258" s="85" t="s">
        <v>81</v>
      </c>
      <c r="G258" s="85" t="s">
        <v>160</v>
      </c>
      <c r="H258" s="85"/>
      <c r="I258" s="69"/>
      <c r="J258" s="87">
        <f>J259</f>
        <v>81.5</v>
      </c>
    </row>
    <row r="259" spans="1:10" ht="20.25">
      <c r="A259" s="177"/>
      <c r="B259" s="178"/>
      <c r="C259" s="97" t="s">
        <v>108</v>
      </c>
      <c r="D259" s="94" t="s">
        <v>18</v>
      </c>
      <c r="E259" s="94" t="s">
        <v>51</v>
      </c>
      <c r="F259" s="94" t="s">
        <v>81</v>
      </c>
      <c r="G259" s="94" t="s">
        <v>160</v>
      </c>
      <c r="H259" s="94" t="s">
        <v>86</v>
      </c>
      <c r="I259" s="94" t="s">
        <v>58</v>
      </c>
      <c r="J259" s="98">
        <v>81.5</v>
      </c>
    </row>
    <row r="260" spans="1:10" ht="20.25">
      <c r="A260" s="177"/>
      <c r="B260" s="178"/>
      <c r="C260" s="135" t="s">
        <v>53</v>
      </c>
      <c r="D260" s="59" t="s">
        <v>18</v>
      </c>
      <c r="E260" s="60" t="s">
        <v>54</v>
      </c>
      <c r="F260" s="28"/>
      <c r="G260" s="49"/>
      <c r="H260" s="49"/>
      <c r="I260" s="59"/>
      <c r="J260" s="140">
        <f>J261+J266</f>
        <v>418.3</v>
      </c>
    </row>
    <row r="261" spans="1:10" ht="20.25">
      <c r="A261" s="177"/>
      <c r="B261" s="178"/>
      <c r="C261" s="141" t="s">
        <v>55</v>
      </c>
      <c r="D261" s="54" t="s">
        <v>18</v>
      </c>
      <c r="E261" s="54" t="s">
        <v>54</v>
      </c>
      <c r="F261" s="54" t="s">
        <v>56</v>
      </c>
      <c r="G261" s="54"/>
      <c r="H261" s="64"/>
      <c r="I261" s="64"/>
      <c r="J261" s="142">
        <f>J262</f>
        <v>290.8</v>
      </c>
    </row>
    <row r="262" spans="1:10" ht="20.25">
      <c r="A262" s="177"/>
      <c r="B262" s="178"/>
      <c r="C262" s="31" t="s">
        <v>106</v>
      </c>
      <c r="D262" s="28" t="s">
        <v>18</v>
      </c>
      <c r="E262" s="28" t="s">
        <v>54</v>
      </c>
      <c r="F262" s="28" t="s">
        <v>56</v>
      </c>
      <c r="G262" s="28" t="s">
        <v>118</v>
      </c>
      <c r="H262" s="61"/>
      <c r="I262" s="61"/>
      <c r="J262" s="143">
        <f>J263</f>
        <v>290.8</v>
      </c>
    </row>
    <row r="263" spans="1:10" ht="20.25">
      <c r="A263" s="177"/>
      <c r="B263" s="178"/>
      <c r="C263" s="31" t="s">
        <v>107</v>
      </c>
      <c r="D263" s="28" t="s">
        <v>18</v>
      </c>
      <c r="E263" s="28" t="s">
        <v>54</v>
      </c>
      <c r="F263" s="28" t="s">
        <v>56</v>
      </c>
      <c r="G263" s="28" t="s">
        <v>119</v>
      </c>
      <c r="H263" s="28"/>
      <c r="I263" s="61"/>
      <c r="J263" s="143">
        <f>J264</f>
        <v>290.8</v>
      </c>
    </row>
    <row r="264" spans="1:10" ht="40.5">
      <c r="A264" s="177"/>
      <c r="B264" s="178"/>
      <c r="C264" s="68" t="s">
        <v>173</v>
      </c>
      <c r="D264" s="41" t="s">
        <v>18</v>
      </c>
      <c r="E264" s="15" t="s">
        <v>54</v>
      </c>
      <c r="F264" s="15" t="s">
        <v>56</v>
      </c>
      <c r="G264" s="15" t="s">
        <v>176</v>
      </c>
      <c r="H264" s="36"/>
      <c r="I264" s="21"/>
      <c r="J264" s="144">
        <f>J265</f>
        <v>290.8</v>
      </c>
    </row>
    <row r="265" spans="1:10" ht="20.25">
      <c r="A265" s="177"/>
      <c r="B265" s="178"/>
      <c r="C265" s="51" t="s">
        <v>263</v>
      </c>
      <c r="D265" s="64" t="s">
        <v>18</v>
      </c>
      <c r="E265" s="16" t="s">
        <v>54</v>
      </c>
      <c r="F265" s="145" t="s">
        <v>56</v>
      </c>
      <c r="G265" s="145" t="s">
        <v>176</v>
      </c>
      <c r="H265" s="16" t="s">
        <v>262</v>
      </c>
      <c r="I265" s="16" t="s">
        <v>24</v>
      </c>
      <c r="J265" s="146">
        <f>265.2+25.6</f>
        <v>290.8</v>
      </c>
    </row>
    <row r="266" spans="1:10" ht="20.25">
      <c r="A266" s="177"/>
      <c r="B266" s="178"/>
      <c r="C266" s="27" t="s">
        <v>71</v>
      </c>
      <c r="D266" s="28" t="s">
        <v>18</v>
      </c>
      <c r="E266" s="132" t="s">
        <v>54</v>
      </c>
      <c r="F266" s="29" t="s">
        <v>72</v>
      </c>
      <c r="G266" s="49"/>
      <c r="H266" s="49"/>
      <c r="I266" s="61"/>
      <c r="J266" s="142">
        <f>J267</f>
        <v>127.5</v>
      </c>
    </row>
    <row r="267" spans="1:10" ht="20.25">
      <c r="A267" s="177"/>
      <c r="B267" s="178"/>
      <c r="C267" s="135" t="s">
        <v>106</v>
      </c>
      <c r="D267" s="28" t="s">
        <v>18</v>
      </c>
      <c r="E267" s="28" t="s">
        <v>54</v>
      </c>
      <c r="F267" s="28" t="s">
        <v>72</v>
      </c>
      <c r="G267" s="28" t="s">
        <v>118</v>
      </c>
      <c r="H267" s="49"/>
      <c r="I267" s="61"/>
      <c r="J267" s="133">
        <f>J268</f>
        <v>127.5</v>
      </c>
    </row>
    <row r="268" spans="1:10" ht="20.25">
      <c r="A268" s="177"/>
      <c r="B268" s="178"/>
      <c r="C268" s="137" t="s">
        <v>147</v>
      </c>
      <c r="D268" s="28" t="s">
        <v>18</v>
      </c>
      <c r="E268" s="28" t="s">
        <v>54</v>
      </c>
      <c r="F268" s="28" t="s">
        <v>72</v>
      </c>
      <c r="G268" s="28" t="s">
        <v>119</v>
      </c>
      <c r="H268" s="61"/>
      <c r="I268" s="34"/>
      <c r="J268" s="147">
        <f>J269</f>
        <v>127.5</v>
      </c>
    </row>
    <row r="269" spans="1:10" ht="60.75">
      <c r="A269" s="177"/>
      <c r="B269" s="178"/>
      <c r="C269" s="148" t="s">
        <v>174</v>
      </c>
      <c r="D269" s="41" t="s">
        <v>18</v>
      </c>
      <c r="E269" s="53" t="s">
        <v>54</v>
      </c>
      <c r="F269" s="54" t="s">
        <v>72</v>
      </c>
      <c r="G269" s="54" t="s">
        <v>177</v>
      </c>
      <c r="H269" s="64"/>
      <c r="I269" s="36"/>
      <c r="J269" s="149">
        <f>J270</f>
        <v>127.5</v>
      </c>
    </row>
    <row r="270" spans="1:10" ht="20.25">
      <c r="A270" s="177"/>
      <c r="B270" s="178"/>
      <c r="C270" s="38" t="s">
        <v>265</v>
      </c>
      <c r="D270" s="16" t="s">
        <v>18</v>
      </c>
      <c r="E270" s="16" t="s">
        <v>54</v>
      </c>
      <c r="F270" s="16" t="s">
        <v>72</v>
      </c>
      <c r="G270" s="16" t="s">
        <v>177</v>
      </c>
      <c r="H270" s="16" t="s">
        <v>264</v>
      </c>
      <c r="I270" s="16" t="s">
        <v>24</v>
      </c>
      <c r="J270" s="150">
        <f>153.1-25.6</f>
        <v>127.5</v>
      </c>
    </row>
    <row r="271" spans="1:10" ht="20.25">
      <c r="A271" s="177"/>
      <c r="B271" s="178"/>
      <c r="C271" s="151" t="s">
        <v>52</v>
      </c>
      <c r="D271" s="28" t="s">
        <v>18</v>
      </c>
      <c r="E271" s="56" t="s">
        <v>57</v>
      </c>
      <c r="F271" s="56"/>
      <c r="G271" s="56" t="s">
        <v>19</v>
      </c>
      <c r="H271" s="56" t="s">
        <v>19</v>
      </c>
      <c r="I271" s="61"/>
      <c r="J271" s="152">
        <f>J272</f>
        <v>260.7</v>
      </c>
    </row>
    <row r="272" spans="1:10" ht="20.25">
      <c r="A272" s="177"/>
      <c r="B272" s="178"/>
      <c r="C272" s="31" t="s">
        <v>83</v>
      </c>
      <c r="D272" s="28" t="s">
        <v>18</v>
      </c>
      <c r="E272" s="60" t="s">
        <v>57</v>
      </c>
      <c r="F272" s="28" t="s">
        <v>82</v>
      </c>
      <c r="G272" s="60" t="s">
        <v>19</v>
      </c>
      <c r="H272" s="60" t="s">
        <v>19</v>
      </c>
      <c r="I272" s="61"/>
      <c r="J272" s="80">
        <f>J273</f>
        <v>260.7</v>
      </c>
    </row>
    <row r="273" spans="1:10" ht="20.25">
      <c r="A273" s="177"/>
      <c r="B273" s="178"/>
      <c r="C273" s="135" t="s">
        <v>106</v>
      </c>
      <c r="D273" s="28" t="s">
        <v>18</v>
      </c>
      <c r="E273" s="60" t="s">
        <v>57</v>
      </c>
      <c r="F273" s="28" t="s">
        <v>82</v>
      </c>
      <c r="G273" s="28" t="s">
        <v>118</v>
      </c>
      <c r="H273" s="60" t="s">
        <v>19</v>
      </c>
      <c r="I273" s="61"/>
      <c r="J273" s="77">
        <f>J274</f>
        <v>260.7</v>
      </c>
    </row>
    <row r="274" spans="1:10" ht="20.25">
      <c r="A274" s="177"/>
      <c r="B274" s="178"/>
      <c r="C274" s="137" t="s">
        <v>147</v>
      </c>
      <c r="D274" s="28" t="s">
        <v>18</v>
      </c>
      <c r="E274" s="28" t="s">
        <v>57</v>
      </c>
      <c r="F274" s="28" t="s">
        <v>82</v>
      </c>
      <c r="G274" s="28" t="s">
        <v>119</v>
      </c>
      <c r="H274" s="61"/>
      <c r="I274" s="61"/>
      <c r="J274" s="133">
        <f>J275</f>
        <v>260.7</v>
      </c>
    </row>
    <row r="275" spans="1:10" ht="40.5">
      <c r="A275" s="177"/>
      <c r="B275" s="178"/>
      <c r="C275" s="35" t="s">
        <v>175</v>
      </c>
      <c r="D275" s="7" t="s">
        <v>18</v>
      </c>
      <c r="E275" s="15" t="s">
        <v>57</v>
      </c>
      <c r="F275" s="15" t="s">
        <v>82</v>
      </c>
      <c r="G275" s="15" t="s">
        <v>178</v>
      </c>
      <c r="H275" s="15"/>
      <c r="I275" s="36"/>
      <c r="J275" s="57">
        <f>J276</f>
        <v>260.7</v>
      </c>
    </row>
    <row r="276" spans="1:10" ht="40.5">
      <c r="A276" s="177"/>
      <c r="B276" s="178"/>
      <c r="C276" s="38" t="s">
        <v>247</v>
      </c>
      <c r="D276" s="3" t="s">
        <v>18</v>
      </c>
      <c r="E276" s="16" t="s">
        <v>57</v>
      </c>
      <c r="F276" s="16" t="s">
        <v>82</v>
      </c>
      <c r="G276" s="16" t="s">
        <v>178</v>
      </c>
      <c r="H276" s="16" t="s">
        <v>245</v>
      </c>
      <c r="I276" s="16" t="s">
        <v>24</v>
      </c>
      <c r="J276" s="47">
        <v>260.7</v>
      </c>
    </row>
    <row r="277" spans="1:10" ht="20.25">
      <c r="A277" s="177"/>
      <c r="B277" s="178"/>
      <c r="C277" s="151" t="s">
        <v>25</v>
      </c>
      <c r="D277" s="28" t="s">
        <v>18</v>
      </c>
      <c r="E277" s="53" t="s">
        <v>77</v>
      </c>
      <c r="F277" s="64"/>
      <c r="G277" s="64"/>
      <c r="H277" s="64"/>
      <c r="I277" s="28"/>
      <c r="J277" s="153">
        <f>J278</f>
        <v>0</v>
      </c>
    </row>
    <row r="278" spans="1:10" ht="20.25">
      <c r="A278" s="177"/>
      <c r="B278" s="178"/>
      <c r="C278" s="35" t="s">
        <v>76</v>
      </c>
      <c r="D278" s="28" t="s">
        <v>18</v>
      </c>
      <c r="E278" s="56" t="s">
        <v>77</v>
      </c>
      <c r="F278" s="15" t="s">
        <v>78</v>
      </c>
      <c r="G278" s="56" t="s">
        <v>19</v>
      </c>
      <c r="H278" s="56" t="s">
        <v>180</v>
      </c>
      <c r="I278" s="28" t="s">
        <v>19</v>
      </c>
      <c r="J278" s="80">
        <f>J279</f>
        <v>0</v>
      </c>
    </row>
    <row r="279" spans="1:10" ht="20.25">
      <c r="A279" s="177"/>
      <c r="B279" s="178"/>
      <c r="C279" s="135" t="s">
        <v>106</v>
      </c>
      <c r="D279" s="28" t="s">
        <v>18</v>
      </c>
      <c r="E279" s="60" t="s">
        <v>77</v>
      </c>
      <c r="F279" s="28" t="s">
        <v>78</v>
      </c>
      <c r="G279" s="28" t="s">
        <v>118</v>
      </c>
      <c r="H279" s="60" t="s">
        <v>19</v>
      </c>
      <c r="I279" s="28"/>
      <c r="J279" s="77">
        <f>J280</f>
        <v>0</v>
      </c>
    </row>
    <row r="280" spans="1:10" ht="20.25">
      <c r="A280" s="177"/>
      <c r="B280" s="178"/>
      <c r="C280" s="137" t="s">
        <v>147</v>
      </c>
      <c r="D280" s="28" t="s">
        <v>18</v>
      </c>
      <c r="E280" s="28" t="s">
        <v>77</v>
      </c>
      <c r="F280" s="28" t="s">
        <v>78</v>
      </c>
      <c r="G280" s="28" t="s">
        <v>119</v>
      </c>
      <c r="H280" s="61"/>
      <c r="I280" s="28"/>
      <c r="J280" s="133">
        <f>J281</f>
        <v>0</v>
      </c>
    </row>
    <row r="281" spans="1:10" ht="40.5">
      <c r="A281" s="177"/>
      <c r="B281" s="178"/>
      <c r="C281" s="35" t="s">
        <v>179</v>
      </c>
      <c r="D281" s="15" t="s">
        <v>18</v>
      </c>
      <c r="E281" s="56" t="s">
        <v>77</v>
      </c>
      <c r="F281" s="15" t="s">
        <v>78</v>
      </c>
      <c r="G281" s="15" t="s">
        <v>181</v>
      </c>
      <c r="H281" s="36"/>
      <c r="I281" s="15"/>
      <c r="J281" s="152">
        <f>J282</f>
        <v>0</v>
      </c>
    </row>
    <row r="282" spans="1:10" ht="21" thickBot="1">
      <c r="A282" s="177"/>
      <c r="B282" s="178"/>
      <c r="C282" s="154" t="s">
        <v>91</v>
      </c>
      <c r="D282" s="155" t="s">
        <v>18</v>
      </c>
      <c r="E282" s="156" t="s">
        <v>77</v>
      </c>
      <c r="F282" s="156" t="s">
        <v>78</v>
      </c>
      <c r="G282" s="156" t="s">
        <v>181</v>
      </c>
      <c r="H282" s="156" t="s">
        <v>182</v>
      </c>
      <c r="I282" s="155" t="s">
        <v>24</v>
      </c>
      <c r="J282" s="157">
        <v>0</v>
      </c>
    </row>
    <row r="283" spans="1:10" ht="41.25" thickBot="1">
      <c r="A283" s="217" t="s">
        <v>62</v>
      </c>
      <c r="B283" s="218"/>
      <c r="C283" s="158" t="s">
        <v>270</v>
      </c>
      <c r="D283" s="159" t="s">
        <v>63</v>
      </c>
      <c r="E283" s="159"/>
      <c r="F283" s="160"/>
      <c r="G283" s="160"/>
      <c r="H283" s="160"/>
      <c r="I283" s="160"/>
      <c r="J283" s="161">
        <f>J284</f>
        <v>342.90000000000003</v>
      </c>
    </row>
    <row r="284" spans="1:10" ht="20.25" customHeight="1">
      <c r="A284" s="219"/>
      <c r="B284" s="220"/>
      <c r="C284" s="162" t="s">
        <v>20</v>
      </c>
      <c r="D284" s="29" t="s">
        <v>63</v>
      </c>
      <c r="E284" s="29" t="s">
        <v>21</v>
      </c>
      <c r="F284" s="29" t="s">
        <v>21</v>
      </c>
      <c r="G284" s="29" t="s">
        <v>19</v>
      </c>
      <c r="H284" s="29" t="s">
        <v>19</v>
      </c>
      <c r="I284" s="54" t="s">
        <v>19</v>
      </c>
      <c r="J284" s="65">
        <f>J285</f>
        <v>342.90000000000003</v>
      </c>
    </row>
    <row r="285" spans="1:10" ht="60.75">
      <c r="A285" s="221"/>
      <c r="B285" s="222"/>
      <c r="C285" s="26" t="s">
        <v>64</v>
      </c>
      <c r="D285" s="28" t="s">
        <v>63</v>
      </c>
      <c r="E285" s="56" t="s">
        <v>21</v>
      </c>
      <c r="F285" s="15" t="s">
        <v>65</v>
      </c>
      <c r="G285" s="56"/>
      <c r="H285" s="56"/>
      <c r="I285" s="28"/>
      <c r="J285" s="10">
        <f>J286+J290</f>
        <v>342.90000000000003</v>
      </c>
    </row>
    <row r="286" spans="1:10" ht="40.5">
      <c r="A286" s="221"/>
      <c r="B286" s="222"/>
      <c r="C286" s="73" t="s">
        <v>183</v>
      </c>
      <c r="D286" s="28" t="s">
        <v>63</v>
      </c>
      <c r="E286" s="28" t="s">
        <v>21</v>
      </c>
      <c r="F286" s="28" t="s">
        <v>65</v>
      </c>
      <c r="G286" s="28" t="s">
        <v>185</v>
      </c>
      <c r="H286" s="28"/>
      <c r="I286" s="54" t="s">
        <v>19</v>
      </c>
      <c r="J286" s="82">
        <f>J287</f>
        <v>273.6</v>
      </c>
    </row>
    <row r="287" spans="1:10" ht="20.25" customHeight="1">
      <c r="A287" s="221"/>
      <c r="B287" s="222"/>
      <c r="C287" s="163" t="s">
        <v>184</v>
      </c>
      <c r="D287" s="15" t="s">
        <v>63</v>
      </c>
      <c r="E287" s="33" t="s">
        <v>21</v>
      </c>
      <c r="F287" s="33" t="s">
        <v>65</v>
      </c>
      <c r="G287" s="33" t="s">
        <v>186</v>
      </c>
      <c r="H287" s="33"/>
      <c r="I287" s="36"/>
      <c r="J287" s="164">
        <f>SUM(J288:J289)</f>
        <v>273.6</v>
      </c>
    </row>
    <row r="288" spans="1:10" ht="43.5" customHeight="1">
      <c r="A288" s="221"/>
      <c r="B288" s="222"/>
      <c r="C288" s="202" t="s">
        <v>247</v>
      </c>
      <c r="D288" s="24" t="s">
        <v>63</v>
      </c>
      <c r="E288" s="24" t="s">
        <v>21</v>
      </c>
      <c r="F288" s="24" t="s">
        <v>65</v>
      </c>
      <c r="G288" s="24" t="s">
        <v>186</v>
      </c>
      <c r="H288" s="24" t="s">
        <v>245</v>
      </c>
      <c r="I288" s="24" t="s">
        <v>24</v>
      </c>
      <c r="J288" s="227">
        <v>262</v>
      </c>
    </row>
    <row r="289" spans="1:10" ht="44.25" customHeight="1">
      <c r="A289" s="221"/>
      <c r="B289" s="222"/>
      <c r="C289" s="203" t="s">
        <v>248</v>
      </c>
      <c r="D289" s="16" t="s">
        <v>63</v>
      </c>
      <c r="E289" s="16" t="s">
        <v>21</v>
      </c>
      <c r="F289" s="16" t="s">
        <v>65</v>
      </c>
      <c r="G289" s="16" t="s">
        <v>186</v>
      </c>
      <c r="H289" s="16" t="s">
        <v>246</v>
      </c>
      <c r="I289" s="16" t="s">
        <v>24</v>
      </c>
      <c r="J289" s="228">
        <v>11.6</v>
      </c>
    </row>
    <row r="290" spans="1:10" ht="20.25">
      <c r="A290" s="221"/>
      <c r="B290" s="222"/>
      <c r="C290" s="115" t="s">
        <v>106</v>
      </c>
      <c r="D290" s="74" t="s">
        <v>63</v>
      </c>
      <c r="E290" s="28" t="s">
        <v>21</v>
      </c>
      <c r="F290" s="28" t="s">
        <v>65</v>
      </c>
      <c r="G290" s="28" t="s">
        <v>118</v>
      </c>
      <c r="H290" s="28"/>
      <c r="I290" s="75"/>
      <c r="J290" s="81">
        <f>J291</f>
        <v>69.3</v>
      </c>
    </row>
    <row r="291" spans="1:10" ht="20.25">
      <c r="A291" s="221"/>
      <c r="B291" s="222"/>
      <c r="C291" s="115" t="s">
        <v>147</v>
      </c>
      <c r="D291" s="74" t="s">
        <v>63</v>
      </c>
      <c r="E291" s="28" t="s">
        <v>21</v>
      </c>
      <c r="F291" s="28" t="s">
        <v>65</v>
      </c>
      <c r="G291" s="28" t="s">
        <v>119</v>
      </c>
      <c r="H291" s="28"/>
      <c r="I291" s="75"/>
      <c r="J291" s="82">
        <f>J292</f>
        <v>69.3</v>
      </c>
    </row>
    <row r="292" spans="1:10" ht="60.75">
      <c r="A292" s="221"/>
      <c r="B292" s="222"/>
      <c r="C292" s="6" t="s">
        <v>266</v>
      </c>
      <c r="D292" s="7" t="s">
        <v>63</v>
      </c>
      <c r="E292" s="15" t="s">
        <v>21</v>
      </c>
      <c r="F292" s="15" t="s">
        <v>65</v>
      </c>
      <c r="G292" s="15" t="s">
        <v>187</v>
      </c>
      <c r="H292" s="15"/>
      <c r="I292" s="9"/>
      <c r="J292" s="120">
        <f>J293</f>
        <v>69.3</v>
      </c>
    </row>
    <row r="293" spans="1:10" ht="21" thickBot="1">
      <c r="A293" s="223"/>
      <c r="B293" s="224"/>
      <c r="C293" s="92" t="s">
        <v>108</v>
      </c>
      <c r="D293" s="155" t="s">
        <v>63</v>
      </c>
      <c r="E293" s="16" t="s">
        <v>21</v>
      </c>
      <c r="F293" s="16" t="s">
        <v>65</v>
      </c>
      <c r="G293" s="16" t="s">
        <v>187</v>
      </c>
      <c r="H293" s="16" t="s">
        <v>86</v>
      </c>
      <c r="I293" s="155" t="s">
        <v>92</v>
      </c>
      <c r="J293" s="119">
        <v>69.3</v>
      </c>
    </row>
    <row r="294" spans="1:12" ht="36.75" customHeight="1" thickBot="1">
      <c r="A294" s="225"/>
      <c r="B294" s="226"/>
      <c r="C294" s="179" t="s">
        <v>66</v>
      </c>
      <c r="D294" s="180"/>
      <c r="E294" s="180"/>
      <c r="F294" s="181"/>
      <c r="G294" s="181"/>
      <c r="H294" s="182"/>
      <c r="I294" s="180"/>
      <c r="J294" s="183">
        <f>J283+J19</f>
        <v>87056.69999999998</v>
      </c>
      <c r="L294" s="2"/>
    </row>
    <row r="297" ht="20.25">
      <c r="J297" s="193"/>
    </row>
  </sheetData>
  <sheetProtection/>
  <autoFilter ref="A17:J294"/>
  <mergeCells count="18">
    <mergeCell ref="A284:B293"/>
    <mergeCell ref="A294:B294"/>
    <mergeCell ref="A14:J14"/>
    <mergeCell ref="A18:B18"/>
    <mergeCell ref="A19:B19"/>
    <mergeCell ref="A283:B283"/>
    <mergeCell ref="G9:J9"/>
    <mergeCell ref="G10:J10"/>
    <mergeCell ref="C12:J12"/>
    <mergeCell ref="A13:J13"/>
    <mergeCell ref="C5:J5"/>
    <mergeCell ref="E6:J6"/>
    <mergeCell ref="C7:J7"/>
    <mergeCell ref="I8:J8"/>
    <mergeCell ref="H1:J1"/>
    <mergeCell ref="C2:J2"/>
    <mergeCell ref="G3:J3"/>
    <mergeCell ref="C4:J4"/>
  </mergeCells>
  <printOptions horizontalCentered="1"/>
  <pageMargins left="0.7874015748031497" right="0.5905511811023623" top="0.5905511811023623" bottom="0.5905511811023623" header="0.31496062992125984" footer="0.31496062992125984"/>
  <pageSetup fitToHeight="5" fitToWidth="1" horizontalDpi="1200" verticalDpi="1200" orientation="portrait" paperSize="9" scale="31" r:id="rId2"/>
  <headerFooter alignWithMargins="0">
    <oddFooter>&amp;CСтраница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Mihaylova</dc:creator>
  <cp:keywords/>
  <dc:description/>
  <cp:lastModifiedBy>User</cp:lastModifiedBy>
  <cp:lastPrinted>2015-12-22T14:52:20Z</cp:lastPrinted>
  <dcterms:created xsi:type="dcterms:W3CDTF">2008-08-26T10:01:46Z</dcterms:created>
  <dcterms:modified xsi:type="dcterms:W3CDTF">2015-12-28T06:57:52Z</dcterms:modified>
  <cp:category/>
  <cp:version/>
  <cp:contentType/>
  <cp:contentStatus/>
</cp:coreProperties>
</file>